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Лист1!$A$7:$P$130</definedName>
    <definedName name="_xlnm.Print_Area" localSheetId="0">Лист1!$A$1:$O$135</definedName>
  </definedNames>
  <calcPr calcId="145621"/>
</workbook>
</file>

<file path=xl/calcChain.xml><?xml version="1.0" encoding="utf-8"?>
<calcChain xmlns="http://schemas.openxmlformats.org/spreadsheetml/2006/main">
  <c r="G16" i="1" l="1"/>
  <c r="C130" i="1" l="1"/>
  <c r="C118" i="1"/>
  <c r="C67" i="1" l="1"/>
  <c r="C54" i="1"/>
  <c r="C29" i="1"/>
  <c r="C16" i="1"/>
  <c r="K16" i="1" l="1"/>
  <c r="L93" i="1" l="1"/>
  <c r="E93" i="1" l="1"/>
  <c r="J67" i="1"/>
  <c r="E41" i="1"/>
  <c r="H29" i="1"/>
  <c r="J16" i="1"/>
  <c r="C105" i="1" l="1"/>
  <c r="C93" i="1"/>
  <c r="C80" i="1"/>
  <c r="C41" i="1"/>
  <c r="D130" i="1" l="1"/>
  <c r="E29" i="1"/>
  <c r="G93" i="1" l="1"/>
  <c r="D93" i="1"/>
  <c r="G130" i="1" l="1"/>
  <c r="E130" i="1"/>
  <c r="O93" i="1"/>
  <c r="G67" i="1"/>
  <c r="I67" i="1"/>
  <c r="G29" i="1"/>
  <c r="D29" i="1"/>
  <c r="O16" i="1"/>
  <c r="O130" i="1"/>
  <c r="N130" i="1"/>
  <c r="M130" i="1"/>
  <c r="L130" i="1"/>
  <c r="K130" i="1"/>
  <c r="J130" i="1"/>
  <c r="I130" i="1"/>
  <c r="H130" i="1"/>
  <c r="F130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N93" i="1"/>
  <c r="K93" i="1"/>
  <c r="J93" i="1"/>
  <c r="I93" i="1"/>
  <c r="H93" i="1"/>
  <c r="F93" i="1"/>
  <c r="O80" i="1"/>
  <c r="N80" i="1"/>
  <c r="M80" i="1"/>
  <c r="L80" i="1"/>
  <c r="K80" i="1"/>
  <c r="J80" i="1"/>
  <c r="I80" i="1"/>
  <c r="H80" i="1"/>
  <c r="G80" i="1"/>
  <c r="F80" i="1"/>
  <c r="E80" i="1"/>
  <c r="D80" i="1"/>
  <c r="D16" i="1"/>
  <c r="E67" i="1"/>
  <c r="F67" i="1"/>
  <c r="H67" i="1"/>
  <c r="K67" i="1"/>
  <c r="L67" i="1"/>
  <c r="M67" i="1"/>
  <c r="N67" i="1"/>
  <c r="O67" i="1"/>
  <c r="D67" i="1"/>
  <c r="D54" i="1"/>
  <c r="E54" i="1"/>
  <c r="F54" i="1"/>
  <c r="G54" i="1"/>
  <c r="H54" i="1"/>
  <c r="I54" i="1"/>
  <c r="J54" i="1"/>
  <c r="K54" i="1"/>
  <c r="L54" i="1"/>
  <c r="M54" i="1"/>
  <c r="N54" i="1"/>
  <c r="O54" i="1"/>
  <c r="H41" i="1"/>
  <c r="D41" i="1"/>
  <c r="F41" i="1"/>
  <c r="G41" i="1"/>
  <c r="I41" i="1"/>
  <c r="J41" i="1"/>
  <c r="K41" i="1"/>
  <c r="L41" i="1"/>
  <c r="M41" i="1"/>
  <c r="N41" i="1"/>
  <c r="O41" i="1"/>
  <c r="F29" i="1"/>
  <c r="I29" i="1"/>
  <c r="J29" i="1"/>
  <c r="K29" i="1"/>
  <c r="L29" i="1"/>
  <c r="M29" i="1"/>
  <c r="N29" i="1"/>
  <c r="O29" i="1"/>
  <c r="N16" i="1"/>
  <c r="L16" i="1"/>
  <c r="I16" i="1"/>
  <c r="E16" i="1"/>
  <c r="F16" i="1"/>
  <c r="H16" i="1"/>
  <c r="M16" i="1"/>
</calcChain>
</file>

<file path=xl/sharedStrings.xml><?xml version="1.0" encoding="utf-8"?>
<sst xmlns="http://schemas.openxmlformats.org/spreadsheetml/2006/main" count="367" uniqueCount="90">
  <si>
    <t>Витамины (мг)</t>
  </si>
  <si>
    <t>Б</t>
  </si>
  <si>
    <t>Ж</t>
  </si>
  <si>
    <t>У</t>
  </si>
  <si>
    <t>C</t>
  </si>
  <si>
    <t>A</t>
  </si>
  <si>
    <t>E</t>
  </si>
  <si>
    <t>Ca</t>
  </si>
  <si>
    <t>P</t>
  </si>
  <si>
    <t>Mg</t>
  </si>
  <si>
    <t>Fe</t>
  </si>
  <si>
    <t>№ рецептуры</t>
  </si>
  <si>
    <t>Наименование блюда</t>
  </si>
  <si>
    <t>Масса порции</t>
  </si>
  <si>
    <t xml:space="preserve">Пищевые вещества (г)  </t>
  </si>
  <si>
    <t xml:space="preserve">Энергетическая ценность (ккал) </t>
  </si>
  <si>
    <t>Минеральные вещества (мг)</t>
  </si>
  <si>
    <t xml:space="preserve"> ЭЦ</t>
  </si>
  <si>
    <t>B 1</t>
  </si>
  <si>
    <t>ИТОГО</t>
  </si>
  <si>
    <t>Утверждаю:</t>
  </si>
  <si>
    <t>День: понедельник</t>
  </si>
  <si>
    <t>Неделя: первая</t>
  </si>
  <si>
    <t>День: вторник</t>
  </si>
  <si>
    <t>День: среда</t>
  </si>
  <si>
    <t>День: четверг</t>
  </si>
  <si>
    <t>День: пятница</t>
  </si>
  <si>
    <t>ГОСТ</t>
  </si>
  <si>
    <t>Хлебокомбинат</t>
  </si>
  <si>
    <t>Кофейный напиток с молоком сгущенным</t>
  </si>
  <si>
    <t>Масло сливочное</t>
  </si>
  <si>
    <t>Хлеб</t>
  </si>
  <si>
    <t>№638, 1995г.</t>
  </si>
  <si>
    <t>№472, 1995г</t>
  </si>
  <si>
    <t>№305, 1995г.</t>
  </si>
  <si>
    <t>Макароны отварные с тертым сыром</t>
  </si>
  <si>
    <t>Картофельное пюре с маслом</t>
  </si>
  <si>
    <t>150/7</t>
  </si>
  <si>
    <t>Чай фруктовый</t>
  </si>
  <si>
    <t>№628, 1995г</t>
  </si>
  <si>
    <t>Какао с молоком</t>
  </si>
  <si>
    <t>Сыр "Российский" и др.</t>
  </si>
  <si>
    <t>№257, 1995г</t>
  </si>
  <si>
    <t>№642, 1995г</t>
  </si>
  <si>
    <t>Грудка куриная отварная</t>
  </si>
  <si>
    <t>Рис отварной с маслом</t>
  </si>
  <si>
    <t>№444, 1995г</t>
  </si>
  <si>
    <t>№465, 1995</t>
  </si>
  <si>
    <t>150/5</t>
  </si>
  <si>
    <t>№274, 1995г.</t>
  </si>
  <si>
    <t>Капуста тушеная с мясным фаршем по домашнему</t>
  </si>
  <si>
    <t>Стр.10, 1995г
ГОСТ</t>
  </si>
  <si>
    <t>Стр. 10, 1995г
ГОСТ</t>
  </si>
  <si>
    <t>№710, 1995г,
№482, 1995г</t>
  </si>
  <si>
    <t>Йогурт</t>
  </si>
  <si>
    <t>Директор __________С.Н. Кукьян</t>
  </si>
  <si>
    <t xml:space="preserve">Шеф-повар  _____________Старатоненкова Т.М.                                                                  </t>
  </si>
  <si>
    <t>Неделя: вторая</t>
  </si>
  <si>
    <t>№273, 1995г</t>
  </si>
  <si>
    <t>Стр. 428, 1995г</t>
  </si>
  <si>
    <t>Стр.10, 1995г</t>
  </si>
  <si>
    <t>Горошек зеленый консервированный</t>
  </si>
  <si>
    <t>№642, 1995</t>
  </si>
  <si>
    <t>№416, 1995г</t>
  </si>
  <si>
    <t>№465, 1995г</t>
  </si>
  <si>
    <t>Гречка рассыпчатая с маслом</t>
  </si>
  <si>
    <t>Овощи свежие в нарезке</t>
  </si>
  <si>
    <t>Рыба припущенная минтай</t>
  </si>
  <si>
    <t>Сырок творожный</t>
  </si>
  <si>
    <t>Каша гречневая молочная с маслом</t>
  </si>
  <si>
    <t>200/10</t>
  </si>
  <si>
    <t>Бананы</t>
  </si>
  <si>
    <t>Макароны отварные с маслом</t>
  </si>
  <si>
    <t>Биточки мясные</t>
  </si>
  <si>
    <t>Каша манная молочная с маслом</t>
  </si>
  <si>
    <t>Чай с сахаром</t>
  </si>
  <si>
    <t>Примерное меню завтраков на 10 дней для обучающихся 1-4-х классов с 7-11 лет
МБОУ Духовщинская средняя школа им.П.К.Козлова</t>
  </si>
  <si>
    <t>Д.Г. Свежие помидоры</t>
  </si>
  <si>
    <t>№33, 1995г</t>
  </si>
  <si>
    <t>Чай с молоком</t>
  </si>
  <si>
    <t>№630, 1995г</t>
  </si>
  <si>
    <t>Д.Г. Свежие огурцы</t>
  </si>
  <si>
    <t>№24, 1995г</t>
  </si>
  <si>
    <t>Морковь тертая с сахаром</t>
  </si>
  <si>
    <t>85/5</t>
  </si>
  <si>
    <t>Салат из свежих помидор с маслом растительным</t>
  </si>
  <si>
    <t>60/10</t>
  </si>
  <si>
    <t>Салат из свежей капусты</t>
  </si>
  <si>
    <t>Колбаса варёная - мясная</t>
  </si>
  <si>
    <t>Сосиска отварная -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</si>
</sst>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333333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left" vertical="top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view="pageBreakPreview" zoomScale="70" zoomScaleSheetLayoutView="70" workbookViewId="0">
      <selection activeCell="H3" sqref="H3"/>
    </sheetView>
  </sheetViews>
  <sheetFormatPr defaultRowHeight="18.75" x14ac:dyDescent="0.25"/>
  <cols>
    <col min="1" max="1" width="24.7109375" style="3" customWidth="1"/>
    <col min="2" max="2" width="65.28515625" style="1" customWidth="1"/>
    <col min="3" max="3" width="13.42578125" style="1" customWidth="1"/>
    <col min="4" max="4" width="9.7109375" style="5" bestFit="1" customWidth="1"/>
    <col min="5" max="5" width="9.140625" style="5"/>
    <col min="6" max="6" width="10.7109375" style="5" customWidth="1"/>
    <col min="7" max="7" width="17.140625" style="6" customWidth="1"/>
    <col min="8" max="9" width="10.140625" style="4" customWidth="1"/>
    <col min="10" max="10" width="12.7109375" style="4" customWidth="1"/>
    <col min="11" max="11" width="10.140625" style="4" customWidth="1"/>
    <col min="12" max="12" width="11.85546875" style="4" customWidth="1"/>
    <col min="13" max="13" width="12.5703125" style="4" customWidth="1"/>
    <col min="14" max="14" width="18.5703125" style="4" customWidth="1"/>
    <col min="15" max="15" width="10" style="4" customWidth="1"/>
    <col min="16" max="16384" width="9.140625" style="1"/>
  </cols>
  <sheetData>
    <row r="1" spans="1:15" s="2" customFormat="1" ht="30.75" x14ac:dyDescent="0.25">
      <c r="A1" s="1"/>
      <c r="B1" s="1"/>
      <c r="C1" s="1"/>
      <c r="D1" s="5"/>
      <c r="E1" s="5"/>
      <c r="F1" s="5"/>
      <c r="G1" s="6"/>
      <c r="H1" s="57" t="s">
        <v>20</v>
      </c>
      <c r="I1" s="57"/>
      <c r="J1" s="57"/>
      <c r="K1" s="57"/>
      <c r="L1" s="57"/>
      <c r="M1" s="57"/>
      <c r="N1" s="57"/>
      <c r="O1" s="57"/>
    </row>
    <row r="2" spans="1:15" ht="30.75" x14ac:dyDescent="0.25">
      <c r="A2" s="1"/>
      <c r="H2" s="57" t="s">
        <v>55</v>
      </c>
      <c r="I2" s="57"/>
      <c r="J2" s="57"/>
      <c r="K2" s="57"/>
      <c r="L2" s="57"/>
      <c r="M2" s="57"/>
      <c r="N2" s="57"/>
      <c r="O2" s="57"/>
    </row>
    <row r="3" spans="1:15" x14ac:dyDescent="0.25">
      <c r="A3" s="1"/>
      <c r="H3" s="6">
        <v>2024</v>
      </c>
    </row>
    <row r="4" spans="1:15" ht="107.25" customHeight="1" thickBot="1" x14ac:dyDescent="0.3">
      <c r="A4" s="66" t="s">
        <v>76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26.25" customHeight="1" x14ac:dyDescent="0.25">
      <c r="A5" s="59" t="s">
        <v>22</v>
      </c>
      <c r="B5" s="60"/>
      <c r="C5" s="60"/>
      <c r="D5" s="25"/>
      <c r="E5" s="25"/>
      <c r="F5" s="25"/>
      <c r="G5" s="26"/>
      <c r="H5" s="27"/>
      <c r="I5" s="27"/>
      <c r="J5" s="27"/>
      <c r="K5" s="27"/>
      <c r="L5" s="27"/>
      <c r="M5" s="27"/>
      <c r="N5" s="26"/>
      <c r="O5" s="28"/>
    </row>
    <row r="6" spans="1:15" ht="26.25" customHeight="1" thickBot="1" x14ac:dyDescent="0.3">
      <c r="A6" s="61" t="s">
        <v>21</v>
      </c>
      <c r="B6" s="62"/>
      <c r="C6" s="62"/>
      <c r="D6" s="29"/>
      <c r="E6" s="29"/>
      <c r="F6" s="29"/>
      <c r="G6" s="30"/>
      <c r="H6" s="31"/>
      <c r="I6" s="31"/>
      <c r="J6" s="31"/>
      <c r="K6" s="31"/>
      <c r="L6" s="31"/>
      <c r="M6" s="31"/>
      <c r="N6" s="30">
        <v>2024</v>
      </c>
      <c r="O6" s="32"/>
    </row>
    <row r="7" spans="1:15" ht="90.75" thickBot="1" x14ac:dyDescent="0.3">
      <c r="A7" s="64" t="s">
        <v>11</v>
      </c>
      <c r="B7" s="64" t="s">
        <v>12</v>
      </c>
      <c r="C7" s="64" t="s">
        <v>13</v>
      </c>
      <c r="D7" s="68" t="s">
        <v>14</v>
      </c>
      <c r="E7" s="68"/>
      <c r="F7" s="68"/>
      <c r="G7" s="33" t="s">
        <v>15</v>
      </c>
      <c r="H7" s="67" t="s">
        <v>0</v>
      </c>
      <c r="I7" s="67"/>
      <c r="J7" s="67"/>
      <c r="K7" s="67"/>
      <c r="L7" s="67" t="s">
        <v>16</v>
      </c>
      <c r="M7" s="67"/>
      <c r="N7" s="67"/>
      <c r="O7" s="67"/>
    </row>
    <row r="8" spans="1:15" ht="23.25" thickBot="1" x14ac:dyDescent="0.3">
      <c r="A8" s="64"/>
      <c r="B8" s="64"/>
      <c r="C8" s="64"/>
      <c r="D8" s="56" t="s">
        <v>1</v>
      </c>
      <c r="E8" s="56" t="s">
        <v>2</v>
      </c>
      <c r="F8" s="56" t="s">
        <v>3</v>
      </c>
      <c r="G8" s="33" t="s">
        <v>17</v>
      </c>
      <c r="H8" s="34" t="s">
        <v>18</v>
      </c>
      <c r="I8" s="34" t="s">
        <v>4</v>
      </c>
      <c r="J8" s="34" t="s">
        <v>5</v>
      </c>
      <c r="K8" s="34" t="s">
        <v>6</v>
      </c>
      <c r="L8" s="34" t="s">
        <v>7</v>
      </c>
      <c r="M8" s="34" t="s">
        <v>8</v>
      </c>
      <c r="N8" s="34" t="s">
        <v>9</v>
      </c>
      <c r="O8" s="35" t="s">
        <v>10</v>
      </c>
    </row>
    <row r="9" spans="1:15" s="6" customFormat="1" ht="23.25" thickBot="1" x14ac:dyDescent="0.3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3">
        <v>13</v>
      </c>
      <c r="N9" s="33">
        <v>14</v>
      </c>
      <c r="O9" s="33">
        <v>15</v>
      </c>
    </row>
    <row r="10" spans="1:15" s="16" customFormat="1" ht="33" customHeight="1" thickBot="1" x14ac:dyDescent="0.3">
      <c r="A10" s="11" t="s">
        <v>49</v>
      </c>
      <c r="B10" s="11" t="s">
        <v>35</v>
      </c>
      <c r="C10" s="13">
        <v>180</v>
      </c>
      <c r="D10" s="12">
        <v>10.7</v>
      </c>
      <c r="E10" s="12">
        <v>8.6</v>
      </c>
      <c r="F10" s="12">
        <v>27.7</v>
      </c>
      <c r="G10" s="13">
        <v>204</v>
      </c>
      <c r="H10" s="14">
        <v>6.5000000000000002E-2</v>
      </c>
      <c r="I10" s="14">
        <v>5.13</v>
      </c>
      <c r="J10" s="14">
        <v>0.08</v>
      </c>
      <c r="K10" s="14">
        <v>0.85299999999999998</v>
      </c>
      <c r="L10" s="14">
        <v>188</v>
      </c>
      <c r="M10" s="14">
        <v>155.55000000000001</v>
      </c>
      <c r="N10" s="14">
        <v>20.16</v>
      </c>
      <c r="O10" s="14">
        <v>1.0620000000000001</v>
      </c>
    </row>
    <row r="11" spans="1:15" s="16" customFormat="1" ht="33" customHeight="1" thickBot="1" x14ac:dyDescent="0.3">
      <c r="A11" s="11" t="s">
        <v>32</v>
      </c>
      <c r="B11" s="11" t="s">
        <v>29</v>
      </c>
      <c r="C11" s="13">
        <v>200</v>
      </c>
      <c r="D11" s="12">
        <v>1.5</v>
      </c>
      <c r="E11" s="12">
        <v>1.6</v>
      </c>
      <c r="F11" s="12">
        <v>22.3</v>
      </c>
      <c r="G11" s="13">
        <v>109</v>
      </c>
      <c r="H11" s="14">
        <v>0.02</v>
      </c>
      <c r="I11" s="14">
        <v>0.65</v>
      </c>
      <c r="J11" s="14">
        <v>0.01</v>
      </c>
      <c r="K11" s="14">
        <v>0</v>
      </c>
      <c r="L11" s="14">
        <v>67.349999999999994</v>
      </c>
      <c r="M11" s="14">
        <v>45</v>
      </c>
      <c r="N11" s="14">
        <v>8.5</v>
      </c>
      <c r="O11" s="14">
        <v>0.11</v>
      </c>
    </row>
    <row r="12" spans="1:15" s="16" customFormat="1" ht="33" customHeight="1" thickBot="1" x14ac:dyDescent="0.3">
      <c r="A12" s="11" t="s">
        <v>27</v>
      </c>
      <c r="B12" s="11" t="s">
        <v>30</v>
      </c>
      <c r="C12" s="13">
        <v>10</v>
      </c>
      <c r="D12" s="12">
        <v>0.1</v>
      </c>
      <c r="E12" s="12">
        <v>4.2</v>
      </c>
      <c r="F12" s="12">
        <v>0.1</v>
      </c>
      <c r="G12" s="13">
        <v>66</v>
      </c>
      <c r="H12" s="14">
        <v>0</v>
      </c>
      <c r="I12" s="14">
        <v>0</v>
      </c>
      <c r="J12" s="14">
        <v>0.05</v>
      </c>
      <c r="K12" s="14">
        <v>0.1</v>
      </c>
      <c r="L12" s="14">
        <v>2</v>
      </c>
      <c r="M12" s="14">
        <v>3</v>
      </c>
      <c r="N12" s="14">
        <v>0</v>
      </c>
      <c r="O12" s="14">
        <v>0</v>
      </c>
    </row>
    <row r="13" spans="1:15" s="16" customFormat="1" ht="33" customHeight="1" thickBot="1" x14ac:dyDescent="0.3">
      <c r="A13" s="11" t="s">
        <v>28</v>
      </c>
      <c r="B13" s="11" t="s">
        <v>31</v>
      </c>
      <c r="C13" s="13">
        <v>35</v>
      </c>
      <c r="D13" s="12">
        <v>2.2999999999999998</v>
      </c>
      <c r="E13" s="12">
        <v>0.3</v>
      </c>
      <c r="F13" s="12">
        <v>14.8</v>
      </c>
      <c r="G13" s="13">
        <v>71.400000000000006</v>
      </c>
      <c r="H13" s="14">
        <v>0.1</v>
      </c>
      <c r="I13" s="14">
        <v>0</v>
      </c>
      <c r="J13" s="14">
        <v>0</v>
      </c>
      <c r="K13" s="14">
        <v>0.8</v>
      </c>
      <c r="L13" s="14">
        <v>6.3</v>
      </c>
      <c r="M13" s="14">
        <v>30.5</v>
      </c>
      <c r="N13" s="14">
        <v>6.3</v>
      </c>
      <c r="O13" s="14">
        <v>1.2</v>
      </c>
    </row>
    <row r="14" spans="1:15" s="16" customFormat="1" ht="33" customHeight="1" thickBot="1" x14ac:dyDescent="0.3">
      <c r="A14" s="11" t="s">
        <v>27</v>
      </c>
      <c r="B14" s="11" t="s">
        <v>77</v>
      </c>
      <c r="C14" s="13">
        <v>60</v>
      </c>
      <c r="D14" s="12">
        <v>0.9</v>
      </c>
      <c r="E14" s="12">
        <v>0.2</v>
      </c>
      <c r="F14" s="12">
        <v>1.7</v>
      </c>
      <c r="G14" s="13">
        <v>21</v>
      </c>
      <c r="H14" s="14">
        <v>2.5000000000000001E-2</v>
      </c>
      <c r="I14" s="14">
        <v>0.31</v>
      </c>
      <c r="J14" s="14">
        <v>5.0000000000000001E-3</v>
      </c>
      <c r="K14" s="14">
        <v>0.25</v>
      </c>
      <c r="L14" s="14">
        <v>3.55</v>
      </c>
      <c r="M14" s="14">
        <v>3.22</v>
      </c>
      <c r="N14" s="14">
        <v>7.05</v>
      </c>
      <c r="O14" s="14">
        <v>0.13</v>
      </c>
    </row>
    <row r="15" spans="1:15" s="16" customFormat="1" ht="33" customHeight="1" thickBot="1" x14ac:dyDescent="0.3">
      <c r="A15" s="11" t="s">
        <v>27</v>
      </c>
      <c r="B15" s="11" t="s">
        <v>68</v>
      </c>
      <c r="C15" s="13">
        <v>50</v>
      </c>
      <c r="D15" s="12">
        <v>3.7</v>
      </c>
      <c r="E15" s="12">
        <v>2.1</v>
      </c>
      <c r="F15" s="12">
        <v>16.5</v>
      </c>
      <c r="G15" s="13">
        <v>135</v>
      </c>
      <c r="H15" s="14">
        <v>0.11</v>
      </c>
      <c r="I15" s="14">
        <v>7.2</v>
      </c>
      <c r="J15" s="14">
        <v>0.03</v>
      </c>
      <c r="K15" s="14">
        <v>0.25</v>
      </c>
      <c r="L15" s="14">
        <v>7.5</v>
      </c>
      <c r="M15" s="14">
        <v>152.19999999999999</v>
      </c>
      <c r="N15" s="14">
        <v>19.5</v>
      </c>
      <c r="O15" s="14">
        <v>0.5</v>
      </c>
    </row>
    <row r="16" spans="1:15" ht="33" customHeight="1" thickBot="1" x14ac:dyDescent="0.3">
      <c r="A16" s="36"/>
      <c r="B16" s="37" t="s">
        <v>19</v>
      </c>
      <c r="C16" s="38">
        <f>SUM(C10:C15)</f>
        <v>535</v>
      </c>
      <c r="D16" s="39">
        <f>SUM(D10:D15)</f>
        <v>19.2</v>
      </c>
      <c r="E16" s="39">
        <f>SUM(E10:E15)</f>
        <v>17</v>
      </c>
      <c r="F16" s="39">
        <f t="shared" ref="F16:M16" si="0">SUM(F10:F15)</f>
        <v>83.100000000000009</v>
      </c>
      <c r="G16" s="38">
        <f>SUM(G10:G15)</f>
        <v>606.4</v>
      </c>
      <c r="H16" s="40">
        <f t="shared" si="0"/>
        <v>0.32</v>
      </c>
      <c r="I16" s="40">
        <f>SUM(I10:I15)</f>
        <v>13.29</v>
      </c>
      <c r="J16" s="40">
        <f>SUM(J10:J15)</f>
        <v>0.17500000000000002</v>
      </c>
      <c r="K16" s="40">
        <f>SUM(K10:K15)</f>
        <v>2.2530000000000001</v>
      </c>
      <c r="L16" s="40">
        <f>SUM(L10:L15)</f>
        <v>274.70000000000005</v>
      </c>
      <c r="M16" s="40">
        <f t="shared" si="0"/>
        <v>389.47</v>
      </c>
      <c r="N16" s="40">
        <f>SUM(N10:N15)</f>
        <v>61.51</v>
      </c>
      <c r="O16" s="40">
        <f>SUM(O10:O15)</f>
        <v>3.0019999999999998</v>
      </c>
    </row>
    <row r="17" spans="1:15" ht="26.25" customHeight="1" x14ac:dyDescent="0.25">
      <c r="A17" s="59" t="s">
        <v>22</v>
      </c>
      <c r="B17" s="69"/>
      <c r="C17" s="69"/>
      <c r="D17" s="25"/>
      <c r="E17" s="25"/>
      <c r="F17" s="25"/>
      <c r="G17" s="26"/>
      <c r="H17" s="27"/>
      <c r="I17" s="27"/>
      <c r="J17" s="27"/>
      <c r="K17" s="27"/>
      <c r="L17" s="27"/>
      <c r="M17" s="27"/>
      <c r="N17" s="27"/>
      <c r="O17" s="28"/>
    </row>
    <row r="18" spans="1:15" ht="26.25" customHeight="1" thickBot="1" x14ac:dyDescent="0.3">
      <c r="A18" s="61" t="s">
        <v>23</v>
      </c>
      <c r="B18" s="70"/>
      <c r="C18" s="70"/>
      <c r="D18" s="29"/>
      <c r="E18" s="29"/>
      <c r="F18" s="29"/>
      <c r="G18" s="30"/>
      <c r="H18" s="31"/>
      <c r="I18" s="31"/>
      <c r="J18" s="31"/>
      <c r="K18" s="31"/>
      <c r="L18" s="31"/>
      <c r="M18" s="31"/>
      <c r="N18" s="31"/>
      <c r="O18" s="32"/>
    </row>
    <row r="19" spans="1:15" ht="90.75" thickBot="1" x14ac:dyDescent="0.3">
      <c r="A19" s="63" t="s">
        <v>11</v>
      </c>
      <c r="B19" s="63" t="s">
        <v>12</v>
      </c>
      <c r="C19" s="63" t="s">
        <v>13</v>
      </c>
      <c r="D19" s="65" t="s">
        <v>14</v>
      </c>
      <c r="E19" s="65"/>
      <c r="F19" s="65"/>
      <c r="G19" s="41" t="s">
        <v>15</v>
      </c>
      <c r="H19" s="58" t="s">
        <v>0</v>
      </c>
      <c r="I19" s="58"/>
      <c r="J19" s="58"/>
      <c r="K19" s="58"/>
      <c r="L19" s="58" t="s">
        <v>16</v>
      </c>
      <c r="M19" s="58"/>
      <c r="N19" s="58"/>
      <c r="O19" s="58"/>
    </row>
    <row r="20" spans="1:15" ht="23.25" thickBot="1" x14ac:dyDescent="0.3">
      <c r="A20" s="64"/>
      <c r="B20" s="64"/>
      <c r="C20" s="64"/>
      <c r="D20" s="56" t="s">
        <v>1</v>
      </c>
      <c r="E20" s="56" t="s">
        <v>2</v>
      </c>
      <c r="F20" s="56" t="s">
        <v>3</v>
      </c>
      <c r="G20" s="33" t="s">
        <v>17</v>
      </c>
      <c r="H20" s="34" t="s">
        <v>18</v>
      </c>
      <c r="I20" s="34" t="s">
        <v>4</v>
      </c>
      <c r="J20" s="34" t="s">
        <v>5</v>
      </c>
      <c r="K20" s="34" t="s">
        <v>6</v>
      </c>
      <c r="L20" s="34" t="s">
        <v>7</v>
      </c>
      <c r="M20" s="34" t="s">
        <v>8</v>
      </c>
      <c r="N20" s="34" t="s">
        <v>9</v>
      </c>
      <c r="O20" s="35" t="s">
        <v>10</v>
      </c>
    </row>
    <row r="21" spans="1:15" s="6" customFormat="1" ht="23.25" thickBot="1" x14ac:dyDescent="0.3">
      <c r="A21" s="33">
        <v>1</v>
      </c>
      <c r="B21" s="33">
        <v>2</v>
      </c>
      <c r="C21" s="33">
        <v>3</v>
      </c>
      <c r="D21" s="33">
        <v>4</v>
      </c>
      <c r="E21" s="33">
        <v>5</v>
      </c>
      <c r="F21" s="33">
        <v>6</v>
      </c>
      <c r="G21" s="33">
        <v>7</v>
      </c>
      <c r="H21" s="33">
        <v>8</v>
      </c>
      <c r="I21" s="33">
        <v>9</v>
      </c>
      <c r="J21" s="33">
        <v>10</v>
      </c>
      <c r="K21" s="33">
        <v>11</v>
      </c>
      <c r="L21" s="33">
        <v>12</v>
      </c>
      <c r="M21" s="33">
        <v>13</v>
      </c>
      <c r="N21" s="33">
        <v>14</v>
      </c>
      <c r="O21" s="33">
        <v>15</v>
      </c>
    </row>
    <row r="22" spans="1:15" s="16" customFormat="1" ht="33" customHeight="1" thickBot="1" x14ac:dyDescent="0.3">
      <c r="A22" s="11" t="s">
        <v>34</v>
      </c>
      <c r="B22" s="11" t="s">
        <v>67</v>
      </c>
      <c r="C22" s="11">
        <v>90</v>
      </c>
      <c r="D22" s="12">
        <v>8.6999999999999993</v>
      </c>
      <c r="E22" s="12">
        <v>0.9</v>
      </c>
      <c r="F22" s="12">
        <v>0.6</v>
      </c>
      <c r="G22" s="13">
        <v>69</v>
      </c>
      <c r="H22" s="14">
        <v>0.04</v>
      </c>
      <c r="I22" s="14">
        <v>0.41</v>
      </c>
      <c r="J22" s="14">
        <v>0.02</v>
      </c>
      <c r="K22" s="14">
        <v>0.24</v>
      </c>
      <c r="L22" s="14">
        <v>156</v>
      </c>
      <c r="M22" s="14">
        <v>224.71</v>
      </c>
      <c r="N22" s="14">
        <v>24</v>
      </c>
      <c r="O22" s="14">
        <v>0.51</v>
      </c>
    </row>
    <row r="23" spans="1:15" s="18" customFormat="1" ht="33" customHeight="1" thickBot="1" x14ac:dyDescent="0.3">
      <c r="A23" s="11" t="s">
        <v>33</v>
      </c>
      <c r="B23" s="11" t="s">
        <v>36</v>
      </c>
      <c r="C23" s="11" t="s">
        <v>37</v>
      </c>
      <c r="D23" s="12">
        <v>2.8</v>
      </c>
      <c r="E23" s="12">
        <v>7.3</v>
      </c>
      <c r="F23" s="12">
        <v>29</v>
      </c>
      <c r="G23" s="13">
        <v>144</v>
      </c>
      <c r="H23" s="14">
        <v>0.03</v>
      </c>
      <c r="I23" s="14">
        <v>6.49</v>
      </c>
      <c r="J23" s="14">
        <v>0.05</v>
      </c>
      <c r="K23" s="14">
        <v>0.33</v>
      </c>
      <c r="L23" s="14">
        <v>41.22</v>
      </c>
      <c r="M23" s="14">
        <v>95.02</v>
      </c>
      <c r="N23" s="14">
        <v>10.33</v>
      </c>
      <c r="O23" s="14">
        <v>1.17</v>
      </c>
    </row>
    <row r="24" spans="1:15" s="24" customFormat="1" ht="33" customHeight="1" thickBot="1" x14ac:dyDescent="0.3">
      <c r="A24" s="11" t="s">
        <v>80</v>
      </c>
      <c r="B24" s="11" t="s">
        <v>79</v>
      </c>
      <c r="C24" s="11">
        <v>200</v>
      </c>
      <c r="D24" s="12">
        <v>0.1</v>
      </c>
      <c r="E24" s="12">
        <v>0</v>
      </c>
      <c r="F24" s="12">
        <v>13.8</v>
      </c>
      <c r="G24" s="13">
        <v>54</v>
      </c>
      <c r="H24" s="14">
        <v>0</v>
      </c>
      <c r="I24" s="14">
        <v>1.1200000000000001</v>
      </c>
      <c r="J24" s="14">
        <v>0</v>
      </c>
      <c r="K24" s="14">
        <v>0.45</v>
      </c>
      <c r="L24" s="14">
        <v>2.86</v>
      </c>
      <c r="M24" s="14">
        <v>16.48</v>
      </c>
      <c r="N24" s="14">
        <v>10.8</v>
      </c>
      <c r="O24" s="14">
        <v>0.08</v>
      </c>
    </row>
    <row r="25" spans="1:15" s="16" customFormat="1" ht="33" customHeight="1" thickBot="1" x14ac:dyDescent="0.3">
      <c r="A25" s="11" t="s">
        <v>28</v>
      </c>
      <c r="B25" s="11" t="s">
        <v>31</v>
      </c>
      <c r="C25" s="13">
        <v>35</v>
      </c>
      <c r="D25" s="12">
        <v>2.2999999999999998</v>
      </c>
      <c r="E25" s="12">
        <v>0.3</v>
      </c>
      <c r="F25" s="12">
        <v>14.8</v>
      </c>
      <c r="G25" s="13">
        <v>71.400000000000006</v>
      </c>
      <c r="H25" s="14">
        <v>0.1</v>
      </c>
      <c r="I25" s="14">
        <v>0</v>
      </c>
      <c r="J25" s="14">
        <v>0</v>
      </c>
      <c r="K25" s="14">
        <v>0.8</v>
      </c>
      <c r="L25" s="14">
        <v>6.3</v>
      </c>
      <c r="M25" s="14">
        <v>30.5</v>
      </c>
      <c r="N25" s="14">
        <v>6.3</v>
      </c>
      <c r="O25" s="14">
        <v>1.2</v>
      </c>
    </row>
    <row r="26" spans="1:15" s="16" customFormat="1" ht="33" customHeight="1" thickBot="1" x14ac:dyDescent="0.3">
      <c r="A26" s="11" t="s">
        <v>27</v>
      </c>
      <c r="B26" s="11" t="s">
        <v>30</v>
      </c>
      <c r="C26" s="13">
        <v>10</v>
      </c>
      <c r="D26" s="12">
        <v>0.1</v>
      </c>
      <c r="E26" s="12">
        <v>4.2</v>
      </c>
      <c r="F26" s="12">
        <v>0.1</v>
      </c>
      <c r="G26" s="13">
        <v>66</v>
      </c>
      <c r="H26" s="14">
        <v>0</v>
      </c>
      <c r="I26" s="14">
        <v>0</v>
      </c>
      <c r="J26" s="14">
        <v>0.05</v>
      </c>
      <c r="K26" s="14">
        <v>0.1</v>
      </c>
      <c r="L26" s="14">
        <v>2</v>
      </c>
      <c r="M26" s="14">
        <v>3</v>
      </c>
      <c r="N26" s="14">
        <v>0</v>
      </c>
      <c r="O26" s="14">
        <v>0</v>
      </c>
    </row>
    <row r="27" spans="1:15" s="24" customFormat="1" ht="33" customHeight="1" thickBot="1" x14ac:dyDescent="0.3">
      <c r="A27" s="11" t="s">
        <v>78</v>
      </c>
      <c r="B27" s="11" t="s">
        <v>87</v>
      </c>
      <c r="C27" s="13">
        <v>100</v>
      </c>
      <c r="D27" s="12">
        <v>0.2</v>
      </c>
      <c r="E27" s="12">
        <v>2.4</v>
      </c>
      <c r="F27" s="12">
        <v>0.5</v>
      </c>
      <c r="G27" s="13">
        <v>24</v>
      </c>
      <c r="H27" s="14">
        <v>3.9E-2</v>
      </c>
      <c r="I27" s="14">
        <v>0.3</v>
      </c>
      <c r="J27" s="14">
        <v>0</v>
      </c>
      <c r="K27" s="14">
        <v>0.1</v>
      </c>
      <c r="L27" s="14">
        <v>0.05</v>
      </c>
      <c r="M27" s="14">
        <v>12.5</v>
      </c>
      <c r="N27" s="14">
        <v>0.1</v>
      </c>
      <c r="O27" s="14">
        <v>0.01</v>
      </c>
    </row>
    <row r="28" spans="1:15" s="24" customFormat="1" ht="33" customHeight="1" thickBot="1" x14ac:dyDescent="0.3">
      <c r="A28" s="11" t="s">
        <v>27</v>
      </c>
      <c r="B28" s="11" t="s">
        <v>88</v>
      </c>
      <c r="C28" s="11">
        <v>50</v>
      </c>
      <c r="D28" s="12">
        <v>5.0999999999999996</v>
      </c>
      <c r="E28" s="12">
        <v>4.2</v>
      </c>
      <c r="F28" s="12">
        <v>9.3000000000000007</v>
      </c>
      <c r="G28" s="13">
        <v>133</v>
      </c>
      <c r="H28" s="14">
        <v>0.01</v>
      </c>
      <c r="I28" s="14">
        <v>4.22</v>
      </c>
      <c r="J28" s="14">
        <v>0.03</v>
      </c>
      <c r="K28" s="14">
        <v>0.2</v>
      </c>
      <c r="L28" s="14">
        <v>15.1</v>
      </c>
      <c r="M28" s="14">
        <v>22</v>
      </c>
      <c r="N28" s="14">
        <v>10.199999999999999</v>
      </c>
      <c r="O28" s="14">
        <v>0.01</v>
      </c>
    </row>
    <row r="29" spans="1:15" ht="33" customHeight="1" thickBot="1" x14ac:dyDescent="0.3">
      <c r="A29" s="11"/>
      <c r="B29" s="55" t="s">
        <v>19</v>
      </c>
      <c r="C29" s="11">
        <f>SUM(C22:C28)+157</f>
        <v>642</v>
      </c>
      <c r="D29" s="12">
        <f>SUM(D22:D28)</f>
        <v>19.299999999999997</v>
      </c>
      <c r="E29" s="12">
        <f>SUM(E22:E28)</f>
        <v>19.3</v>
      </c>
      <c r="F29" s="12">
        <f>SUM(F22:F28)</f>
        <v>68.100000000000009</v>
      </c>
      <c r="G29" s="13">
        <f>SUM(G22:G28)</f>
        <v>561.4</v>
      </c>
      <c r="H29" s="14">
        <f>SUM(H22:H28)</f>
        <v>0.21900000000000003</v>
      </c>
      <c r="I29" s="14">
        <f t="shared" ref="I29:O29" si="1">SUM(I22:I28)</f>
        <v>12.54</v>
      </c>
      <c r="J29" s="14">
        <f t="shared" si="1"/>
        <v>0.15000000000000002</v>
      </c>
      <c r="K29" s="14">
        <f t="shared" si="1"/>
        <v>2.2200000000000002</v>
      </c>
      <c r="L29" s="14">
        <f t="shared" si="1"/>
        <v>223.53000000000003</v>
      </c>
      <c r="M29" s="14">
        <f t="shared" si="1"/>
        <v>404.21000000000004</v>
      </c>
      <c r="N29" s="14">
        <f t="shared" si="1"/>
        <v>61.72999999999999</v>
      </c>
      <c r="O29" s="14">
        <f t="shared" si="1"/>
        <v>2.9799999999999995</v>
      </c>
    </row>
    <row r="30" spans="1:15" ht="22.5" x14ac:dyDescent="0.25">
      <c r="A30" s="59" t="s">
        <v>22</v>
      </c>
      <c r="B30" s="60"/>
      <c r="C30" s="60"/>
      <c r="D30" s="25"/>
      <c r="E30" s="25"/>
      <c r="F30" s="25"/>
      <c r="G30" s="26"/>
      <c r="H30" s="27"/>
      <c r="I30" s="27"/>
      <c r="J30" s="27"/>
      <c r="K30" s="27"/>
      <c r="L30" s="27"/>
      <c r="M30" s="27"/>
      <c r="N30" s="27"/>
      <c r="O30" s="28"/>
    </row>
    <row r="31" spans="1:15" ht="23.25" thickBot="1" x14ac:dyDescent="0.3">
      <c r="A31" s="61" t="s">
        <v>24</v>
      </c>
      <c r="B31" s="62"/>
      <c r="C31" s="62"/>
      <c r="D31" s="29"/>
      <c r="E31" s="29"/>
      <c r="F31" s="29"/>
      <c r="G31" s="30"/>
      <c r="H31" s="31"/>
      <c r="I31" s="31"/>
      <c r="J31" s="31"/>
      <c r="K31" s="31"/>
      <c r="L31" s="31"/>
      <c r="M31" s="31"/>
      <c r="N31" s="31"/>
      <c r="O31" s="32"/>
    </row>
    <row r="32" spans="1:15" ht="75" customHeight="1" thickBot="1" x14ac:dyDescent="0.3">
      <c r="A32" s="63" t="s">
        <v>11</v>
      </c>
      <c r="B32" s="63" t="s">
        <v>12</v>
      </c>
      <c r="C32" s="63" t="s">
        <v>13</v>
      </c>
      <c r="D32" s="65" t="s">
        <v>14</v>
      </c>
      <c r="E32" s="65"/>
      <c r="F32" s="65"/>
      <c r="G32" s="41" t="s">
        <v>15</v>
      </c>
      <c r="H32" s="58" t="s">
        <v>0</v>
      </c>
      <c r="I32" s="58"/>
      <c r="J32" s="58"/>
      <c r="K32" s="58"/>
      <c r="L32" s="58" t="s">
        <v>16</v>
      </c>
      <c r="M32" s="58"/>
      <c r="N32" s="58"/>
      <c r="O32" s="58"/>
    </row>
    <row r="33" spans="1:15" ht="23.25" thickBot="1" x14ac:dyDescent="0.3">
      <c r="A33" s="64"/>
      <c r="B33" s="64"/>
      <c r="C33" s="64"/>
      <c r="D33" s="56" t="s">
        <v>1</v>
      </c>
      <c r="E33" s="56" t="s">
        <v>2</v>
      </c>
      <c r="F33" s="56" t="s">
        <v>3</v>
      </c>
      <c r="G33" s="33" t="s">
        <v>17</v>
      </c>
      <c r="H33" s="34" t="s">
        <v>18</v>
      </c>
      <c r="I33" s="34" t="s">
        <v>4</v>
      </c>
      <c r="J33" s="34" t="s">
        <v>5</v>
      </c>
      <c r="K33" s="34" t="s">
        <v>6</v>
      </c>
      <c r="L33" s="34" t="s">
        <v>7</v>
      </c>
      <c r="M33" s="34" t="s">
        <v>8</v>
      </c>
      <c r="N33" s="34" t="s">
        <v>9</v>
      </c>
      <c r="O33" s="35" t="s">
        <v>10</v>
      </c>
    </row>
    <row r="34" spans="1:15" s="6" customFormat="1" ht="23.25" thickBot="1" x14ac:dyDescent="0.3">
      <c r="A34" s="33">
        <v>1</v>
      </c>
      <c r="B34" s="33">
        <v>2</v>
      </c>
      <c r="C34" s="33">
        <v>3</v>
      </c>
      <c r="D34" s="33">
        <v>4</v>
      </c>
      <c r="E34" s="33">
        <v>5</v>
      </c>
      <c r="F34" s="33">
        <v>6</v>
      </c>
      <c r="G34" s="33">
        <v>7</v>
      </c>
      <c r="H34" s="33">
        <v>8</v>
      </c>
      <c r="I34" s="33">
        <v>9</v>
      </c>
      <c r="J34" s="33">
        <v>10</v>
      </c>
      <c r="K34" s="33">
        <v>11</v>
      </c>
      <c r="L34" s="33">
        <v>12</v>
      </c>
      <c r="M34" s="33">
        <v>13</v>
      </c>
      <c r="N34" s="33">
        <v>14</v>
      </c>
      <c r="O34" s="33">
        <v>15</v>
      </c>
    </row>
    <row r="35" spans="1:15" s="19" customFormat="1" ht="52.5" customHeight="1" thickBot="1" x14ac:dyDescent="0.3">
      <c r="A35" s="11" t="s">
        <v>53</v>
      </c>
      <c r="B35" s="11" t="s">
        <v>50</v>
      </c>
      <c r="C35" s="11">
        <v>200</v>
      </c>
      <c r="D35" s="12">
        <v>12.8</v>
      </c>
      <c r="E35" s="12">
        <v>11.4</v>
      </c>
      <c r="F35" s="12">
        <v>45.2</v>
      </c>
      <c r="G35" s="13">
        <v>255</v>
      </c>
      <c r="H35" s="14">
        <v>0.106</v>
      </c>
      <c r="I35" s="14">
        <v>13.66</v>
      </c>
      <c r="J35" s="14">
        <v>0.06</v>
      </c>
      <c r="K35" s="14">
        <v>0.66</v>
      </c>
      <c r="L35" s="14">
        <v>92.18</v>
      </c>
      <c r="M35" s="14">
        <v>253.7988</v>
      </c>
      <c r="N35" s="14">
        <v>37.380000000000003</v>
      </c>
      <c r="O35" s="14">
        <v>1.55</v>
      </c>
    </row>
    <row r="36" spans="1:15" s="19" customFormat="1" ht="45" customHeight="1" thickBot="1" x14ac:dyDescent="0.3">
      <c r="A36" s="11" t="s">
        <v>51</v>
      </c>
      <c r="B36" s="11" t="s">
        <v>41</v>
      </c>
      <c r="C36" s="11">
        <v>15</v>
      </c>
      <c r="D36" s="12">
        <v>3.48</v>
      </c>
      <c r="E36" s="12">
        <v>3.4249999999999998</v>
      </c>
      <c r="F36" s="12">
        <v>0</v>
      </c>
      <c r="G36" s="13">
        <v>54.6</v>
      </c>
      <c r="H36" s="14">
        <v>6.0000000000000001E-3</v>
      </c>
      <c r="I36" s="14">
        <v>0.105</v>
      </c>
      <c r="J36" s="14">
        <v>4.3200000000000002E-2</v>
      </c>
      <c r="K36" s="14">
        <v>7.4999999999999997E-2</v>
      </c>
      <c r="L36" s="14">
        <v>132</v>
      </c>
      <c r="M36" s="14">
        <v>75</v>
      </c>
      <c r="N36" s="14">
        <v>5.25</v>
      </c>
      <c r="O36" s="14">
        <v>0.15</v>
      </c>
    </row>
    <row r="37" spans="1:15" s="24" customFormat="1" ht="33" customHeight="1" thickBot="1" x14ac:dyDescent="0.3">
      <c r="A37" s="11" t="s">
        <v>80</v>
      </c>
      <c r="B37" s="11" t="s">
        <v>79</v>
      </c>
      <c r="C37" s="11">
        <v>200</v>
      </c>
      <c r="D37" s="12">
        <v>0.1</v>
      </c>
      <c r="E37" s="12">
        <v>0</v>
      </c>
      <c r="F37" s="12">
        <v>13.8</v>
      </c>
      <c r="G37" s="13">
        <v>54</v>
      </c>
      <c r="H37" s="14">
        <v>0</v>
      </c>
      <c r="I37" s="14">
        <v>1.1200000000000001</v>
      </c>
      <c r="J37" s="14">
        <v>0</v>
      </c>
      <c r="K37" s="14">
        <v>0.45</v>
      </c>
      <c r="L37" s="14">
        <v>2.86</v>
      </c>
      <c r="M37" s="14">
        <v>16.48</v>
      </c>
      <c r="N37" s="14">
        <v>10.8</v>
      </c>
      <c r="O37" s="14">
        <v>0.08</v>
      </c>
    </row>
    <row r="38" spans="1:15" s="19" customFormat="1" ht="33" customHeight="1" thickBot="1" x14ac:dyDescent="0.3">
      <c r="A38" s="11" t="s">
        <v>28</v>
      </c>
      <c r="B38" s="11" t="s">
        <v>31</v>
      </c>
      <c r="C38" s="13">
        <v>35</v>
      </c>
      <c r="D38" s="12">
        <v>2.2999999999999998</v>
      </c>
      <c r="E38" s="12">
        <v>0.3</v>
      </c>
      <c r="F38" s="12">
        <v>14.8</v>
      </c>
      <c r="G38" s="13">
        <v>71.400000000000006</v>
      </c>
      <c r="H38" s="14">
        <v>0.1</v>
      </c>
      <c r="I38" s="14">
        <v>0</v>
      </c>
      <c r="J38" s="14">
        <v>0</v>
      </c>
      <c r="K38" s="14">
        <v>0.8</v>
      </c>
      <c r="L38" s="14">
        <v>6.3</v>
      </c>
      <c r="M38" s="14">
        <v>30.5</v>
      </c>
      <c r="N38" s="14">
        <v>6.3</v>
      </c>
      <c r="O38" s="14">
        <v>1.2</v>
      </c>
    </row>
    <row r="39" spans="1:15" s="16" customFormat="1" ht="33" customHeight="1" thickBot="1" x14ac:dyDescent="0.3">
      <c r="A39" s="11" t="s">
        <v>27</v>
      </c>
      <c r="B39" s="11" t="s">
        <v>81</v>
      </c>
      <c r="C39" s="13">
        <v>60</v>
      </c>
      <c r="D39" s="12">
        <v>0.4</v>
      </c>
      <c r="E39" s="12">
        <v>0.3</v>
      </c>
      <c r="F39" s="12">
        <v>1.4</v>
      </c>
      <c r="G39" s="13">
        <v>27</v>
      </c>
      <c r="H39" s="14">
        <v>1.6E-2</v>
      </c>
      <c r="I39" s="14">
        <v>0.05</v>
      </c>
      <c r="J39" s="14">
        <v>0.01</v>
      </c>
      <c r="K39" s="14">
        <v>0.05</v>
      </c>
      <c r="L39" s="14">
        <v>3.4</v>
      </c>
      <c r="M39" s="14">
        <v>0.22</v>
      </c>
      <c r="N39" s="14">
        <v>2.33</v>
      </c>
      <c r="O39" s="14">
        <v>0.01</v>
      </c>
    </row>
    <row r="40" spans="1:15" s="19" customFormat="1" ht="33" customHeight="1" thickBot="1" x14ac:dyDescent="0.3">
      <c r="A40" s="11" t="s">
        <v>27</v>
      </c>
      <c r="B40" s="11" t="s">
        <v>30</v>
      </c>
      <c r="C40" s="13">
        <v>10</v>
      </c>
      <c r="D40" s="12">
        <v>0.1</v>
      </c>
      <c r="E40" s="12">
        <v>4.2</v>
      </c>
      <c r="F40" s="12">
        <v>0.1</v>
      </c>
      <c r="G40" s="13">
        <v>66</v>
      </c>
      <c r="H40" s="14">
        <v>0</v>
      </c>
      <c r="I40" s="14">
        <v>0</v>
      </c>
      <c r="J40" s="14">
        <v>0.05</v>
      </c>
      <c r="K40" s="14">
        <v>0.1</v>
      </c>
      <c r="L40" s="14">
        <v>2</v>
      </c>
      <c r="M40" s="14">
        <v>3</v>
      </c>
      <c r="N40" s="14">
        <v>0</v>
      </c>
      <c r="O40" s="14">
        <v>0</v>
      </c>
    </row>
    <row r="41" spans="1:15" ht="33" customHeight="1" thickBot="1" x14ac:dyDescent="0.3">
      <c r="A41" s="36"/>
      <c r="B41" s="37" t="s">
        <v>19</v>
      </c>
      <c r="C41" s="36">
        <f>SUM(C35:C40)</f>
        <v>520</v>
      </c>
      <c r="D41" s="39">
        <f t="shared" ref="D41:O41" si="2">SUM(D35:D40)</f>
        <v>19.180000000000003</v>
      </c>
      <c r="E41" s="39">
        <f>SUM(E35:E40)</f>
        <v>19.625</v>
      </c>
      <c r="F41" s="39">
        <f t="shared" si="2"/>
        <v>75.3</v>
      </c>
      <c r="G41" s="38">
        <f t="shared" si="2"/>
        <v>528</v>
      </c>
      <c r="H41" s="40">
        <f t="shared" si="2"/>
        <v>0.22800000000000004</v>
      </c>
      <c r="I41" s="40">
        <f t="shared" si="2"/>
        <v>14.935000000000002</v>
      </c>
      <c r="J41" s="40">
        <f t="shared" si="2"/>
        <v>0.16320000000000001</v>
      </c>
      <c r="K41" s="40">
        <f t="shared" si="2"/>
        <v>2.1350000000000002</v>
      </c>
      <c r="L41" s="40">
        <f t="shared" si="2"/>
        <v>238.74000000000004</v>
      </c>
      <c r="M41" s="40">
        <f t="shared" si="2"/>
        <v>378.99880000000007</v>
      </c>
      <c r="N41" s="40">
        <f t="shared" si="2"/>
        <v>62.06</v>
      </c>
      <c r="O41" s="40">
        <f t="shared" si="2"/>
        <v>2.9899999999999998</v>
      </c>
    </row>
    <row r="42" spans="1:15" ht="22.5" x14ac:dyDescent="0.25">
      <c r="A42" s="59" t="s">
        <v>22</v>
      </c>
      <c r="B42" s="60"/>
      <c r="C42" s="60"/>
      <c r="D42" s="25"/>
      <c r="E42" s="25"/>
      <c r="F42" s="25"/>
      <c r="G42" s="26"/>
      <c r="H42" s="27"/>
      <c r="I42" s="27"/>
      <c r="J42" s="27"/>
      <c r="K42" s="27"/>
      <c r="L42" s="27"/>
      <c r="M42" s="27"/>
      <c r="N42" s="27"/>
      <c r="O42" s="28"/>
    </row>
    <row r="43" spans="1:15" ht="23.25" thickBot="1" x14ac:dyDescent="0.3">
      <c r="A43" s="61" t="s">
        <v>25</v>
      </c>
      <c r="B43" s="62"/>
      <c r="C43" s="62"/>
      <c r="D43" s="29"/>
      <c r="E43" s="29"/>
      <c r="F43" s="29"/>
      <c r="G43" s="30"/>
      <c r="H43" s="31"/>
      <c r="I43" s="31"/>
      <c r="J43" s="31"/>
      <c r="K43" s="31"/>
      <c r="L43" s="31"/>
      <c r="M43" s="31"/>
      <c r="N43" s="31"/>
      <c r="O43" s="32"/>
    </row>
    <row r="44" spans="1:15" ht="75" customHeight="1" thickBot="1" x14ac:dyDescent="0.3">
      <c r="A44" s="63" t="s">
        <v>11</v>
      </c>
      <c r="B44" s="63" t="s">
        <v>12</v>
      </c>
      <c r="C44" s="63" t="s">
        <v>13</v>
      </c>
      <c r="D44" s="65" t="s">
        <v>14</v>
      </c>
      <c r="E44" s="65"/>
      <c r="F44" s="65"/>
      <c r="G44" s="41" t="s">
        <v>15</v>
      </c>
      <c r="H44" s="58" t="s">
        <v>0</v>
      </c>
      <c r="I44" s="58"/>
      <c r="J44" s="58"/>
      <c r="K44" s="58"/>
      <c r="L44" s="58" t="s">
        <v>16</v>
      </c>
      <c r="M44" s="58"/>
      <c r="N44" s="58"/>
      <c r="O44" s="58"/>
    </row>
    <row r="45" spans="1:15" ht="23.25" thickBot="1" x14ac:dyDescent="0.3">
      <c r="A45" s="64"/>
      <c r="B45" s="64"/>
      <c r="C45" s="64"/>
      <c r="D45" s="56" t="s">
        <v>1</v>
      </c>
      <c r="E45" s="56" t="s">
        <v>2</v>
      </c>
      <c r="F45" s="56" t="s">
        <v>3</v>
      </c>
      <c r="G45" s="33" t="s">
        <v>17</v>
      </c>
      <c r="H45" s="34" t="s">
        <v>18</v>
      </c>
      <c r="I45" s="34" t="s">
        <v>4</v>
      </c>
      <c r="J45" s="34" t="s">
        <v>5</v>
      </c>
      <c r="K45" s="34" t="s">
        <v>6</v>
      </c>
      <c r="L45" s="34" t="s">
        <v>7</v>
      </c>
      <c r="M45" s="34" t="s">
        <v>8</v>
      </c>
      <c r="N45" s="34" t="s">
        <v>9</v>
      </c>
      <c r="O45" s="35" t="s">
        <v>10</v>
      </c>
    </row>
    <row r="46" spans="1:15" s="6" customFormat="1" ht="23.25" thickBot="1" x14ac:dyDescent="0.3">
      <c r="A46" s="33">
        <v>1</v>
      </c>
      <c r="B46" s="33">
        <v>2</v>
      </c>
      <c r="C46" s="33">
        <v>3</v>
      </c>
      <c r="D46" s="33">
        <v>4</v>
      </c>
      <c r="E46" s="33">
        <v>5</v>
      </c>
      <c r="F46" s="33">
        <v>6</v>
      </c>
      <c r="G46" s="33">
        <v>7</v>
      </c>
      <c r="H46" s="33">
        <v>8</v>
      </c>
      <c r="I46" s="33">
        <v>9</v>
      </c>
      <c r="J46" s="33">
        <v>10</v>
      </c>
      <c r="K46" s="33">
        <v>11</v>
      </c>
      <c r="L46" s="33">
        <v>12</v>
      </c>
      <c r="M46" s="33">
        <v>13</v>
      </c>
      <c r="N46" s="33">
        <v>14</v>
      </c>
      <c r="O46" s="33">
        <v>15</v>
      </c>
    </row>
    <row r="47" spans="1:15" s="20" customFormat="1" ht="33" customHeight="1" thickBot="1" x14ac:dyDescent="0.3">
      <c r="A47" s="11" t="s">
        <v>42</v>
      </c>
      <c r="B47" s="11" t="s">
        <v>69</v>
      </c>
      <c r="C47" s="11" t="s">
        <v>70</v>
      </c>
      <c r="D47" s="12">
        <v>5.98</v>
      </c>
      <c r="E47" s="12">
        <v>5.42</v>
      </c>
      <c r="F47" s="12">
        <v>25</v>
      </c>
      <c r="G47" s="13">
        <v>165</v>
      </c>
      <c r="H47" s="14">
        <v>0.1</v>
      </c>
      <c r="I47" s="14">
        <v>10.9</v>
      </c>
      <c r="J47" s="14">
        <v>0.03</v>
      </c>
      <c r="K47" s="14">
        <v>1.38</v>
      </c>
      <c r="L47" s="14">
        <v>54.48</v>
      </c>
      <c r="M47" s="14">
        <v>182.3</v>
      </c>
      <c r="N47" s="14">
        <v>25.55</v>
      </c>
      <c r="O47" s="14">
        <v>0.4</v>
      </c>
    </row>
    <row r="48" spans="1:15" s="20" customFormat="1" ht="33" customHeight="1" thickBot="1" x14ac:dyDescent="0.3">
      <c r="A48" s="17" t="s">
        <v>43</v>
      </c>
      <c r="B48" s="17" t="s">
        <v>40</v>
      </c>
      <c r="C48" s="17">
        <v>200</v>
      </c>
      <c r="D48" s="42">
        <v>3.87</v>
      </c>
      <c r="E48" s="42">
        <v>3.8</v>
      </c>
      <c r="F48" s="42">
        <v>25.07</v>
      </c>
      <c r="G48" s="43">
        <v>145</v>
      </c>
      <c r="H48" s="44">
        <v>0.04</v>
      </c>
      <c r="I48" s="44">
        <v>1.3</v>
      </c>
      <c r="J48" s="44">
        <v>0.03</v>
      </c>
      <c r="K48" s="44">
        <v>0.01</v>
      </c>
      <c r="L48" s="44">
        <v>54.7</v>
      </c>
      <c r="M48" s="44">
        <v>116.2</v>
      </c>
      <c r="N48" s="44">
        <v>12.1</v>
      </c>
      <c r="O48" s="44">
        <v>1.04</v>
      </c>
    </row>
    <row r="49" spans="1:15" s="20" customFormat="1" ht="33" customHeight="1" thickBot="1" x14ac:dyDescent="0.3">
      <c r="A49" s="11" t="s">
        <v>28</v>
      </c>
      <c r="B49" s="17" t="s">
        <v>31</v>
      </c>
      <c r="C49" s="13">
        <v>35</v>
      </c>
      <c r="D49" s="12">
        <v>2.2999999999999998</v>
      </c>
      <c r="E49" s="12">
        <v>0.3</v>
      </c>
      <c r="F49" s="12">
        <v>14.8</v>
      </c>
      <c r="G49" s="13">
        <v>71.400000000000006</v>
      </c>
      <c r="H49" s="14">
        <v>0.1</v>
      </c>
      <c r="I49" s="14">
        <v>0</v>
      </c>
      <c r="J49" s="14">
        <v>0</v>
      </c>
      <c r="K49" s="14">
        <v>0.8</v>
      </c>
      <c r="L49" s="14">
        <v>6.3</v>
      </c>
      <c r="M49" s="14">
        <v>30.5</v>
      </c>
      <c r="N49" s="14">
        <v>6.3</v>
      </c>
      <c r="O49" s="14">
        <v>1.2</v>
      </c>
    </row>
    <row r="50" spans="1:15" s="20" customFormat="1" ht="33" customHeight="1" thickBot="1" x14ac:dyDescent="0.3">
      <c r="A50" s="17" t="s">
        <v>27</v>
      </c>
      <c r="B50" s="17" t="s">
        <v>30</v>
      </c>
      <c r="C50" s="13">
        <v>10</v>
      </c>
      <c r="D50" s="12">
        <v>0.1</v>
      </c>
      <c r="E50" s="12">
        <v>4.2</v>
      </c>
      <c r="F50" s="12">
        <v>0.1</v>
      </c>
      <c r="G50" s="13">
        <v>66</v>
      </c>
      <c r="H50" s="14">
        <v>0</v>
      </c>
      <c r="I50" s="14">
        <v>0</v>
      </c>
      <c r="J50" s="14">
        <v>0.05</v>
      </c>
      <c r="K50" s="14">
        <v>0.1</v>
      </c>
      <c r="L50" s="14">
        <v>2</v>
      </c>
      <c r="M50" s="14">
        <v>3</v>
      </c>
      <c r="N50" s="14">
        <v>0</v>
      </c>
      <c r="O50" s="14">
        <v>0</v>
      </c>
    </row>
    <row r="51" spans="1:15" s="20" customFormat="1" ht="33" customHeight="1" thickBot="1" x14ac:dyDescent="0.3">
      <c r="A51" s="11" t="s">
        <v>52</v>
      </c>
      <c r="B51" s="17" t="s">
        <v>41</v>
      </c>
      <c r="C51" s="11">
        <v>15</v>
      </c>
      <c r="D51" s="12">
        <v>3.48</v>
      </c>
      <c r="E51" s="12">
        <v>3.4249999999999998</v>
      </c>
      <c r="F51" s="12">
        <v>0</v>
      </c>
      <c r="G51" s="13">
        <v>54.6</v>
      </c>
      <c r="H51" s="14">
        <v>6.0000000000000001E-3</v>
      </c>
      <c r="I51" s="14">
        <v>0.105</v>
      </c>
      <c r="J51" s="14">
        <v>4.3200000000000002E-2</v>
      </c>
      <c r="K51" s="14">
        <v>7.4999999999999997E-2</v>
      </c>
      <c r="L51" s="14">
        <v>132</v>
      </c>
      <c r="M51" s="14">
        <v>75</v>
      </c>
      <c r="N51" s="14">
        <v>5.25</v>
      </c>
      <c r="O51" s="14">
        <v>0.15</v>
      </c>
    </row>
    <row r="52" spans="1:15" s="24" customFormat="1" ht="33" customHeight="1" thickBot="1" x14ac:dyDescent="0.3">
      <c r="A52" s="11" t="s">
        <v>82</v>
      </c>
      <c r="B52" s="17" t="s">
        <v>83</v>
      </c>
      <c r="C52" s="11" t="s">
        <v>84</v>
      </c>
      <c r="D52" s="12">
        <v>0.2</v>
      </c>
      <c r="E52" s="12">
        <v>0.1</v>
      </c>
      <c r="F52" s="12">
        <v>5.5</v>
      </c>
      <c r="G52" s="13">
        <v>32.299999999999997</v>
      </c>
      <c r="H52" s="14">
        <v>0.01</v>
      </c>
      <c r="I52" s="14">
        <v>0.01</v>
      </c>
      <c r="J52" s="14">
        <v>0.01</v>
      </c>
      <c r="K52" s="14">
        <v>0.05</v>
      </c>
      <c r="L52" s="14">
        <v>4</v>
      </c>
      <c r="M52" s="14">
        <v>3.1</v>
      </c>
      <c r="N52" s="14">
        <v>0.5</v>
      </c>
      <c r="O52" s="14">
        <v>0.01</v>
      </c>
    </row>
    <row r="53" spans="1:15" s="20" customFormat="1" ht="45.75" customHeight="1" thickBot="1" x14ac:dyDescent="0.3">
      <c r="A53" s="11" t="s">
        <v>27</v>
      </c>
      <c r="B53" s="11" t="s">
        <v>54</v>
      </c>
      <c r="C53" s="11">
        <v>125</v>
      </c>
      <c r="D53" s="12">
        <v>3.3</v>
      </c>
      <c r="E53" s="12">
        <v>2.5</v>
      </c>
      <c r="F53" s="12">
        <v>4.4000000000000004</v>
      </c>
      <c r="G53" s="13">
        <v>85</v>
      </c>
      <c r="H53" s="14">
        <v>0.05</v>
      </c>
      <c r="I53" s="14">
        <v>0.75</v>
      </c>
      <c r="J53" s="14">
        <v>0.02</v>
      </c>
      <c r="K53" s="14">
        <v>8.7999999999999995E-2</v>
      </c>
      <c r="L53" s="14">
        <v>21.5</v>
      </c>
      <c r="M53" s="14">
        <v>1.75</v>
      </c>
      <c r="N53" s="14">
        <v>12.75</v>
      </c>
      <c r="O53" s="14">
        <v>0.125</v>
      </c>
    </row>
    <row r="54" spans="1:15" ht="33" customHeight="1" thickBot="1" x14ac:dyDescent="0.3">
      <c r="A54" s="17"/>
      <c r="B54" s="45" t="s">
        <v>19</v>
      </c>
      <c r="C54" s="17">
        <f>SUM(C47:C53)+210+90</f>
        <v>685</v>
      </c>
      <c r="D54" s="42">
        <f t="shared" ref="D54:O54" si="3">SUM(D47:D53)</f>
        <v>19.23</v>
      </c>
      <c r="E54" s="42">
        <f t="shared" si="3"/>
        <v>19.745000000000001</v>
      </c>
      <c r="F54" s="42">
        <f t="shared" si="3"/>
        <v>74.87</v>
      </c>
      <c r="G54" s="43">
        <f t="shared" si="3"/>
        <v>619.29999999999995</v>
      </c>
      <c r="H54" s="44">
        <f t="shared" si="3"/>
        <v>0.30599999999999999</v>
      </c>
      <c r="I54" s="44">
        <f t="shared" si="3"/>
        <v>13.065000000000001</v>
      </c>
      <c r="J54" s="44">
        <f t="shared" si="3"/>
        <v>0.1832</v>
      </c>
      <c r="K54" s="44">
        <f t="shared" si="3"/>
        <v>2.5030000000000001</v>
      </c>
      <c r="L54" s="44">
        <f t="shared" si="3"/>
        <v>274.98</v>
      </c>
      <c r="M54" s="44">
        <f t="shared" si="3"/>
        <v>411.85</v>
      </c>
      <c r="N54" s="44">
        <f t="shared" si="3"/>
        <v>62.449999999999996</v>
      </c>
      <c r="O54" s="44">
        <f t="shared" si="3"/>
        <v>2.9249999999999994</v>
      </c>
    </row>
    <row r="55" spans="1:15" ht="22.5" x14ac:dyDescent="0.25">
      <c r="A55" s="59" t="s">
        <v>22</v>
      </c>
      <c r="B55" s="60"/>
      <c r="C55" s="60"/>
      <c r="D55" s="46"/>
      <c r="E55" s="46"/>
      <c r="F55" s="46"/>
      <c r="G55" s="47"/>
      <c r="H55" s="48"/>
      <c r="I55" s="48"/>
      <c r="J55" s="48"/>
      <c r="K55" s="48"/>
      <c r="L55" s="48"/>
      <c r="M55" s="48"/>
      <c r="N55" s="48"/>
      <c r="O55" s="49"/>
    </row>
    <row r="56" spans="1:15" ht="23.25" thickBot="1" x14ac:dyDescent="0.3">
      <c r="A56" s="61" t="s">
        <v>26</v>
      </c>
      <c r="B56" s="62"/>
      <c r="C56" s="62"/>
      <c r="D56" s="50"/>
      <c r="E56" s="50"/>
      <c r="F56" s="50"/>
      <c r="G56" s="51"/>
      <c r="H56" s="52"/>
      <c r="I56" s="52"/>
      <c r="J56" s="52"/>
      <c r="K56" s="52"/>
      <c r="L56" s="52"/>
      <c r="M56" s="52"/>
      <c r="N56" s="52"/>
      <c r="O56" s="53"/>
    </row>
    <row r="57" spans="1:15" ht="75" customHeight="1" thickBot="1" x14ac:dyDescent="0.3">
      <c r="A57" s="63" t="s">
        <v>11</v>
      </c>
      <c r="B57" s="63" t="s">
        <v>12</v>
      </c>
      <c r="C57" s="63" t="s">
        <v>13</v>
      </c>
      <c r="D57" s="65" t="s">
        <v>14</v>
      </c>
      <c r="E57" s="65"/>
      <c r="F57" s="65"/>
      <c r="G57" s="41" t="s">
        <v>15</v>
      </c>
      <c r="H57" s="58" t="s">
        <v>0</v>
      </c>
      <c r="I57" s="58"/>
      <c r="J57" s="58"/>
      <c r="K57" s="58"/>
      <c r="L57" s="58" t="s">
        <v>16</v>
      </c>
      <c r="M57" s="58"/>
      <c r="N57" s="58"/>
      <c r="O57" s="58"/>
    </row>
    <row r="58" spans="1:15" ht="23.25" thickBot="1" x14ac:dyDescent="0.3">
      <c r="A58" s="64"/>
      <c r="B58" s="64"/>
      <c r="C58" s="64"/>
      <c r="D58" s="56" t="s">
        <v>1</v>
      </c>
      <c r="E58" s="56" t="s">
        <v>2</v>
      </c>
      <c r="F58" s="56" t="s">
        <v>3</v>
      </c>
      <c r="G58" s="33" t="s">
        <v>17</v>
      </c>
      <c r="H58" s="34" t="s">
        <v>18</v>
      </c>
      <c r="I58" s="34" t="s">
        <v>4</v>
      </c>
      <c r="J58" s="34" t="s">
        <v>5</v>
      </c>
      <c r="K58" s="34" t="s">
        <v>6</v>
      </c>
      <c r="L58" s="34" t="s">
        <v>7</v>
      </c>
      <c r="M58" s="34" t="s">
        <v>8</v>
      </c>
      <c r="N58" s="34" t="s">
        <v>9</v>
      </c>
      <c r="O58" s="35" t="s">
        <v>10</v>
      </c>
    </row>
    <row r="59" spans="1:15" s="6" customFormat="1" ht="23.25" thickBot="1" x14ac:dyDescent="0.3">
      <c r="A59" s="33">
        <v>1</v>
      </c>
      <c r="B59" s="33">
        <v>2</v>
      </c>
      <c r="C59" s="33">
        <v>3</v>
      </c>
      <c r="D59" s="33">
        <v>4</v>
      </c>
      <c r="E59" s="33">
        <v>5</v>
      </c>
      <c r="F59" s="33">
        <v>6</v>
      </c>
      <c r="G59" s="33">
        <v>7</v>
      </c>
      <c r="H59" s="33">
        <v>8</v>
      </c>
      <c r="I59" s="33">
        <v>9</v>
      </c>
      <c r="J59" s="33">
        <v>10</v>
      </c>
      <c r="K59" s="33">
        <v>11</v>
      </c>
      <c r="L59" s="33">
        <v>12</v>
      </c>
      <c r="M59" s="33">
        <v>13</v>
      </c>
      <c r="N59" s="33">
        <v>14</v>
      </c>
      <c r="O59" s="33">
        <v>15</v>
      </c>
    </row>
    <row r="60" spans="1:15" s="16" customFormat="1" ht="33" customHeight="1" thickBot="1" x14ac:dyDescent="0.3">
      <c r="A60" s="11" t="s">
        <v>46</v>
      </c>
      <c r="B60" s="11" t="s">
        <v>44</v>
      </c>
      <c r="C60" s="11">
        <v>90</v>
      </c>
      <c r="D60" s="12">
        <v>11.21</v>
      </c>
      <c r="E60" s="12">
        <v>8.35</v>
      </c>
      <c r="F60" s="12">
        <v>0.06</v>
      </c>
      <c r="G60" s="13">
        <v>190</v>
      </c>
      <c r="H60" s="14">
        <v>0.04</v>
      </c>
      <c r="I60" s="14">
        <v>0</v>
      </c>
      <c r="J60" s="14">
        <v>0.01</v>
      </c>
      <c r="K60" s="14">
        <v>0.35</v>
      </c>
      <c r="L60" s="14">
        <v>143</v>
      </c>
      <c r="M60" s="14">
        <v>192</v>
      </c>
      <c r="N60" s="14">
        <v>27.2</v>
      </c>
      <c r="O60" s="14">
        <v>1.02</v>
      </c>
    </row>
    <row r="61" spans="1:15" s="21" customFormat="1" ht="33" customHeight="1" thickBot="1" x14ac:dyDescent="0.3">
      <c r="A61" s="17" t="s">
        <v>47</v>
      </c>
      <c r="B61" s="17" t="s">
        <v>45</v>
      </c>
      <c r="C61" s="17" t="s">
        <v>48</v>
      </c>
      <c r="D61" s="42">
        <v>3.645</v>
      </c>
      <c r="E61" s="42">
        <v>5.37</v>
      </c>
      <c r="F61" s="42">
        <v>31.69</v>
      </c>
      <c r="G61" s="43">
        <v>109.7</v>
      </c>
      <c r="H61" s="44">
        <v>1.7999999999999999E-2</v>
      </c>
      <c r="I61" s="44">
        <v>0</v>
      </c>
      <c r="J61" s="44">
        <v>0.03</v>
      </c>
      <c r="K61" s="44">
        <v>0.191</v>
      </c>
      <c r="L61" s="44">
        <v>99</v>
      </c>
      <c r="M61" s="44">
        <v>178</v>
      </c>
      <c r="N61" s="44">
        <v>16.510000000000002</v>
      </c>
      <c r="O61" s="44">
        <v>0.52500000000000002</v>
      </c>
    </row>
    <row r="62" spans="1:15" s="21" customFormat="1" ht="33" customHeight="1" thickBot="1" x14ac:dyDescent="0.3">
      <c r="A62" s="17" t="s">
        <v>39</v>
      </c>
      <c r="B62" s="17" t="s">
        <v>75</v>
      </c>
      <c r="C62" s="17">
        <v>200</v>
      </c>
      <c r="D62" s="42">
        <v>0.4</v>
      </c>
      <c r="E62" s="42">
        <v>0</v>
      </c>
      <c r="F62" s="42">
        <v>15</v>
      </c>
      <c r="G62" s="43">
        <v>62</v>
      </c>
      <c r="H62" s="44">
        <v>0.05</v>
      </c>
      <c r="I62" s="44">
        <v>5.48</v>
      </c>
      <c r="J62" s="44">
        <v>0.02</v>
      </c>
      <c r="K62" s="44">
        <v>0.69</v>
      </c>
      <c r="L62" s="44">
        <v>2</v>
      </c>
      <c r="M62" s="44">
        <v>0.2</v>
      </c>
      <c r="N62" s="44">
        <v>0</v>
      </c>
      <c r="O62" s="44">
        <v>0.1</v>
      </c>
    </row>
    <row r="63" spans="1:15" ht="33" customHeight="1" thickBot="1" x14ac:dyDescent="0.3">
      <c r="A63" s="11" t="s">
        <v>28</v>
      </c>
      <c r="B63" s="17" t="s">
        <v>31</v>
      </c>
      <c r="C63" s="13">
        <v>35</v>
      </c>
      <c r="D63" s="12">
        <v>2.2999999999999998</v>
      </c>
      <c r="E63" s="12">
        <v>0.3</v>
      </c>
      <c r="F63" s="12">
        <v>14.8</v>
      </c>
      <c r="G63" s="13">
        <v>71.400000000000006</v>
      </c>
      <c r="H63" s="14">
        <v>0.1</v>
      </c>
      <c r="I63" s="14">
        <v>0</v>
      </c>
      <c r="J63" s="14">
        <v>0</v>
      </c>
      <c r="K63" s="14">
        <v>0.8</v>
      </c>
      <c r="L63" s="14">
        <v>6.3</v>
      </c>
      <c r="M63" s="14">
        <v>30.5</v>
      </c>
      <c r="N63" s="14">
        <v>6.3</v>
      </c>
      <c r="O63" s="14">
        <v>1.2</v>
      </c>
    </row>
    <row r="64" spans="1:15" ht="33" customHeight="1" thickBot="1" x14ac:dyDescent="0.3">
      <c r="A64" s="17" t="s">
        <v>27</v>
      </c>
      <c r="B64" s="17" t="s">
        <v>30</v>
      </c>
      <c r="C64" s="13">
        <v>10</v>
      </c>
      <c r="D64" s="12">
        <v>0.1</v>
      </c>
      <c r="E64" s="12">
        <v>4.2</v>
      </c>
      <c r="F64" s="12">
        <v>0.1</v>
      </c>
      <c r="G64" s="13">
        <v>66</v>
      </c>
      <c r="H64" s="14">
        <v>0</v>
      </c>
      <c r="I64" s="14">
        <v>0</v>
      </c>
      <c r="J64" s="14">
        <v>0.05</v>
      </c>
      <c r="K64" s="14">
        <v>0.1</v>
      </c>
      <c r="L64" s="14">
        <v>2</v>
      </c>
      <c r="M64" s="14">
        <v>3</v>
      </c>
      <c r="N64" s="14">
        <v>0</v>
      </c>
      <c r="O64" s="14">
        <v>0</v>
      </c>
    </row>
    <row r="65" spans="1:15" s="24" customFormat="1" ht="51" customHeight="1" thickBot="1" x14ac:dyDescent="0.3">
      <c r="A65" s="17" t="s">
        <v>82</v>
      </c>
      <c r="B65" s="11" t="s">
        <v>85</v>
      </c>
      <c r="C65" s="54" t="s">
        <v>86</v>
      </c>
      <c r="D65" s="12">
        <v>0.1</v>
      </c>
      <c r="E65" s="12">
        <v>0.5</v>
      </c>
      <c r="F65" s="12">
        <v>1.3</v>
      </c>
      <c r="G65" s="13">
        <v>30</v>
      </c>
      <c r="H65" s="14">
        <v>0.03</v>
      </c>
      <c r="I65" s="14">
        <v>0.3</v>
      </c>
      <c r="J65" s="14">
        <v>0.01</v>
      </c>
      <c r="K65" s="14">
        <v>0.11</v>
      </c>
      <c r="L65" s="14">
        <v>3</v>
      </c>
      <c r="M65" s="14">
        <v>8</v>
      </c>
      <c r="N65" s="14">
        <v>0.3</v>
      </c>
      <c r="O65" s="14">
        <v>0.01</v>
      </c>
    </row>
    <row r="66" spans="1:15" s="21" customFormat="1" ht="33" customHeight="1" thickBot="1" x14ac:dyDescent="0.3">
      <c r="A66" s="17" t="s">
        <v>27</v>
      </c>
      <c r="B66" s="17" t="s">
        <v>71</v>
      </c>
      <c r="C66" s="17">
        <v>100</v>
      </c>
      <c r="D66" s="12">
        <v>1.1000000000000001</v>
      </c>
      <c r="E66" s="12">
        <v>0.3</v>
      </c>
      <c r="F66" s="12">
        <v>20.2</v>
      </c>
      <c r="G66" s="13">
        <v>89</v>
      </c>
      <c r="H66" s="14">
        <v>3.1E-2</v>
      </c>
      <c r="I66" s="14">
        <v>8.6999999999999993</v>
      </c>
      <c r="J66" s="14">
        <v>0.05</v>
      </c>
      <c r="K66" s="14">
        <v>0.1</v>
      </c>
      <c r="L66" s="14">
        <v>5</v>
      </c>
      <c r="M66" s="14">
        <v>0.66500000000000004</v>
      </c>
      <c r="N66" s="14">
        <v>12</v>
      </c>
      <c r="O66" s="14">
        <v>0.15</v>
      </c>
    </row>
    <row r="67" spans="1:15" ht="33" customHeight="1" thickBot="1" x14ac:dyDescent="0.3">
      <c r="A67" s="17"/>
      <c r="B67" s="45" t="s">
        <v>19</v>
      </c>
      <c r="C67" s="17">
        <f>SUM(C60:C66)+155+70</f>
        <v>660</v>
      </c>
      <c r="D67" s="42">
        <f>SUM(D60:D66)</f>
        <v>18.855000000000004</v>
      </c>
      <c r="E67" s="42">
        <f t="shared" ref="E67:O67" si="4">SUM(E60:E66)</f>
        <v>19.02</v>
      </c>
      <c r="F67" s="42">
        <f t="shared" si="4"/>
        <v>83.149999999999991</v>
      </c>
      <c r="G67" s="43">
        <f>SUM(G60:G66)</f>
        <v>618.1</v>
      </c>
      <c r="H67" s="44">
        <f t="shared" si="4"/>
        <v>0.26900000000000002</v>
      </c>
      <c r="I67" s="44">
        <f>SUM(I60:I66)</f>
        <v>14.48</v>
      </c>
      <c r="J67" s="44">
        <f>SUM(J60:J66)</f>
        <v>0.16999999999999998</v>
      </c>
      <c r="K67" s="44">
        <f t="shared" si="4"/>
        <v>2.3409999999999997</v>
      </c>
      <c r="L67" s="44">
        <f t="shared" si="4"/>
        <v>260.3</v>
      </c>
      <c r="M67" s="44">
        <f t="shared" si="4"/>
        <v>412.36500000000001</v>
      </c>
      <c r="N67" s="44">
        <f t="shared" si="4"/>
        <v>62.309999999999995</v>
      </c>
      <c r="O67" s="44">
        <f t="shared" si="4"/>
        <v>3.0049999999999994</v>
      </c>
    </row>
    <row r="68" spans="1:15" ht="22.5" x14ac:dyDescent="0.25">
      <c r="A68" s="59" t="s">
        <v>57</v>
      </c>
      <c r="B68" s="60"/>
      <c r="C68" s="60"/>
      <c r="D68" s="25"/>
      <c r="E68" s="25"/>
      <c r="F68" s="25"/>
      <c r="G68" s="26"/>
      <c r="H68" s="27"/>
      <c r="I68" s="27"/>
      <c r="J68" s="27"/>
      <c r="K68" s="27"/>
      <c r="L68" s="27"/>
      <c r="M68" s="27"/>
      <c r="N68" s="27"/>
      <c r="O68" s="28"/>
    </row>
    <row r="69" spans="1:15" ht="23.25" thickBot="1" x14ac:dyDescent="0.3">
      <c r="A69" s="61" t="s">
        <v>21</v>
      </c>
      <c r="B69" s="62"/>
      <c r="C69" s="62"/>
      <c r="D69" s="29"/>
      <c r="E69" s="29"/>
      <c r="F69" s="29"/>
      <c r="G69" s="30"/>
      <c r="H69" s="31"/>
      <c r="I69" s="31"/>
      <c r="J69" s="31"/>
      <c r="K69" s="31"/>
      <c r="L69" s="31"/>
      <c r="M69" s="31"/>
      <c r="N69" s="31"/>
      <c r="O69" s="32"/>
    </row>
    <row r="70" spans="1:15" ht="90.75" thickBot="1" x14ac:dyDescent="0.3">
      <c r="A70" s="63" t="s">
        <v>11</v>
      </c>
      <c r="B70" s="63" t="s">
        <v>12</v>
      </c>
      <c r="C70" s="63" t="s">
        <v>13</v>
      </c>
      <c r="D70" s="65" t="s">
        <v>14</v>
      </c>
      <c r="E70" s="65"/>
      <c r="F70" s="65"/>
      <c r="G70" s="41" t="s">
        <v>15</v>
      </c>
      <c r="H70" s="58" t="s">
        <v>0</v>
      </c>
      <c r="I70" s="58"/>
      <c r="J70" s="58"/>
      <c r="K70" s="58"/>
      <c r="L70" s="58" t="s">
        <v>16</v>
      </c>
      <c r="M70" s="58"/>
      <c r="N70" s="58"/>
      <c r="O70" s="58"/>
    </row>
    <row r="71" spans="1:15" ht="23.25" thickBot="1" x14ac:dyDescent="0.3">
      <c r="A71" s="64"/>
      <c r="B71" s="64"/>
      <c r="C71" s="64"/>
      <c r="D71" s="56" t="s">
        <v>1</v>
      </c>
      <c r="E71" s="56" t="s">
        <v>2</v>
      </c>
      <c r="F71" s="56" t="s">
        <v>3</v>
      </c>
      <c r="G71" s="33" t="s">
        <v>17</v>
      </c>
      <c r="H71" s="34" t="s">
        <v>18</v>
      </c>
      <c r="I71" s="34" t="s">
        <v>4</v>
      </c>
      <c r="J71" s="34" t="s">
        <v>5</v>
      </c>
      <c r="K71" s="34" t="s">
        <v>6</v>
      </c>
      <c r="L71" s="34" t="s">
        <v>7</v>
      </c>
      <c r="M71" s="34" t="s">
        <v>8</v>
      </c>
      <c r="N71" s="34" t="s">
        <v>9</v>
      </c>
      <c r="O71" s="35" t="s">
        <v>10</v>
      </c>
    </row>
    <row r="72" spans="1:15" ht="23.25" thickBot="1" x14ac:dyDescent="0.3">
      <c r="A72" s="33">
        <v>1</v>
      </c>
      <c r="B72" s="33">
        <v>2</v>
      </c>
      <c r="C72" s="33">
        <v>3</v>
      </c>
      <c r="D72" s="33">
        <v>4</v>
      </c>
      <c r="E72" s="33">
        <v>5</v>
      </c>
      <c r="F72" s="33">
        <v>6</v>
      </c>
      <c r="G72" s="33">
        <v>7</v>
      </c>
      <c r="H72" s="33">
        <v>8</v>
      </c>
      <c r="I72" s="33">
        <v>9</v>
      </c>
      <c r="J72" s="33">
        <v>10</v>
      </c>
      <c r="K72" s="33">
        <v>11</v>
      </c>
      <c r="L72" s="33">
        <v>12</v>
      </c>
      <c r="M72" s="33">
        <v>13</v>
      </c>
      <c r="N72" s="33">
        <v>14</v>
      </c>
      <c r="O72" s="33">
        <v>15</v>
      </c>
    </row>
    <row r="73" spans="1:15" s="22" customFormat="1" ht="33" customHeight="1" thickBot="1" x14ac:dyDescent="0.3">
      <c r="A73" s="11" t="s">
        <v>58</v>
      </c>
      <c r="B73" s="11" t="s">
        <v>72</v>
      </c>
      <c r="C73" s="11" t="s">
        <v>48</v>
      </c>
      <c r="D73" s="12">
        <v>5.3550000000000004</v>
      </c>
      <c r="E73" s="12">
        <v>5.3</v>
      </c>
      <c r="F73" s="12">
        <v>28</v>
      </c>
      <c r="G73" s="13">
        <v>157.47</v>
      </c>
      <c r="H73" s="14">
        <v>0.05</v>
      </c>
      <c r="I73" s="14">
        <v>4.55</v>
      </c>
      <c r="J73" s="14">
        <v>0</v>
      </c>
      <c r="K73" s="14">
        <v>0.5</v>
      </c>
      <c r="L73" s="14">
        <v>111</v>
      </c>
      <c r="M73" s="14">
        <v>154</v>
      </c>
      <c r="N73" s="14">
        <v>28</v>
      </c>
      <c r="O73" s="14">
        <v>0.6</v>
      </c>
    </row>
    <row r="74" spans="1:15" s="16" customFormat="1" ht="33" customHeight="1" thickBot="1" x14ac:dyDescent="0.3">
      <c r="A74" s="11" t="s">
        <v>59</v>
      </c>
      <c r="B74" s="11" t="s">
        <v>89</v>
      </c>
      <c r="C74" s="11">
        <v>90</v>
      </c>
      <c r="D74" s="12">
        <v>7.3</v>
      </c>
      <c r="E74" s="12">
        <v>6.3</v>
      </c>
      <c r="F74" s="12">
        <v>22</v>
      </c>
      <c r="G74" s="13">
        <v>175</v>
      </c>
      <c r="H74" s="14">
        <v>0.08</v>
      </c>
      <c r="I74" s="14">
        <v>3.99</v>
      </c>
      <c r="J74" s="14">
        <v>0.04</v>
      </c>
      <c r="K74" s="14">
        <v>0.23</v>
      </c>
      <c r="L74" s="14">
        <v>17.52</v>
      </c>
      <c r="M74" s="14">
        <v>124</v>
      </c>
      <c r="N74" s="14">
        <v>18.2</v>
      </c>
      <c r="O74" s="14">
        <v>0.93</v>
      </c>
    </row>
    <row r="75" spans="1:15" ht="33" customHeight="1" thickBot="1" x14ac:dyDescent="0.3">
      <c r="A75" s="11" t="s">
        <v>39</v>
      </c>
      <c r="B75" s="11" t="s">
        <v>75</v>
      </c>
      <c r="C75" s="17">
        <v>200</v>
      </c>
      <c r="D75" s="42">
        <v>0.4</v>
      </c>
      <c r="E75" s="42">
        <v>0</v>
      </c>
      <c r="F75" s="42">
        <v>15</v>
      </c>
      <c r="G75" s="43">
        <v>62</v>
      </c>
      <c r="H75" s="44">
        <v>0.05</v>
      </c>
      <c r="I75" s="44">
        <v>5.48</v>
      </c>
      <c r="J75" s="44">
        <v>0.02</v>
      </c>
      <c r="K75" s="44">
        <v>0.69</v>
      </c>
      <c r="L75" s="44">
        <v>2</v>
      </c>
      <c r="M75" s="44">
        <v>0.2</v>
      </c>
      <c r="N75" s="44">
        <v>0</v>
      </c>
      <c r="O75" s="44">
        <v>0.1</v>
      </c>
    </row>
    <row r="76" spans="1:15" ht="33" customHeight="1" thickBot="1" x14ac:dyDescent="0.3">
      <c r="A76" s="11" t="s">
        <v>28</v>
      </c>
      <c r="B76" s="11" t="s">
        <v>31</v>
      </c>
      <c r="C76" s="13">
        <v>35</v>
      </c>
      <c r="D76" s="12">
        <v>2.2999999999999998</v>
      </c>
      <c r="E76" s="12">
        <v>0.3</v>
      </c>
      <c r="F76" s="12">
        <v>14.8</v>
      </c>
      <c r="G76" s="13">
        <v>71.400000000000006</v>
      </c>
      <c r="H76" s="14">
        <v>0.1</v>
      </c>
      <c r="I76" s="14">
        <v>0</v>
      </c>
      <c r="J76" s="14">
        <v>0</v>
      </c>
      <c r="K76" s="14">
        <v>0.8</v>
      </c>
      <c r="L76" s="14">
        <v>6.3</v>
      </c>
      <c r="M76" s="14">
        <v>30.5</v>
      </c>
      <c r="N76" s="14">
        <v>6.3</v>
      </c>
      <c r="O76" s="14">
        <v>1.2</v>
      </c>
    </row>
    <row r="77" spans="1:15" ht="33" customHeight="1" thickBot="1" x14ac:dyDescent="0.3">
      <c r="A77" s="11" t="s">
        <v>60</v>
      </c>
      <c r="B77" s="11" t="s">
        <v>41</v>
      </c>
      <c r="C77" s="11">
        <v>15</v>
      </c>
      <c r="D77" s="12">
        <v>3.48</v>
      </c>
      <c r="E77" s="12">
        <v>3.4249999999999998</v>
      </c>
      <c r="F77" s="12">
        <v>0</v>
      </c>
      <c r="G77" s="13">
        <v>54.6</v>
      </c>
      <c r="H77" s="14">
        <v>6.0000000000000001E-3</v>
      </c>
      <c r="I77" s="14">
        <v>0.105</v>
      </c>
      <c r="J77" s="14">
        <v>4.3200000000000002E-2</v>
      </c>
      <c r="K77" s="14">
        <v>7.4999999999999997E-2</v>
      </c>
      <c r="L77" s="14">
        <v>132</v>
      </c>
      <c r="M77" s="14">
        <v>75</v>
      </c>
      <c r="N77" s="14">
        <v>5.25</v>
      </c>
      <c r="O77" s="14">
        <v>0.15</v>
      </c>
    </row>
    <row r="78" spans="1:15" s="24" customFormat="1" ht="33" customHeight="1" thickBot="1" x14ac:dyDescent="0.3">
      <c r="A78" s="11" t="s">
        <v>27</v>
      </c>
      <c r="B78" s="11" t="s">
        <v>81</v>
      </c>
      <c r="C78" s="11">
        <v>60</v>
      </c>
      <c r="D78" s="12">
        <v>0.4</v>
      </c>
      <c r="E78" s="12">
        <v>0.3</v>
      </c>
      <c r="F78" s="12">
        <v>1.4</v>
      </c>
      <c r="G78" s="13">
        <v>27</v>
      </c>
      <c r="H78" s="14">
        <v>1.6E-2</v>
      </c>
      <c r="I78" s="14">
        <v>0.05</v>
      </c>
      <c r="J78" s="14">
        <v>0.01</v>
      </c>
      <c r="K78" s="14">
        <v>0.05</v>
      </c>
      <c r="L78" s="14">
        <v>3.4</v>
      </c>
      <c r="M78" s="14">
        <v>0.22</v>
      </c>
      <c r="N78" s="14">
        <v>2.33</v>
      </c>
      <c r="O78" s="14">
        <v>0.01</v>
      </c>
    </row>
    <row r="79" spans="1:15" ht="33" customHeight="1" thickBot="1" x14ac:dyDescent="0.3">
      <c r="A79" s="17" t="s">
        <v>27</v>
      </c>
      <c r="B79" s="17" t="s">
        <v>30</v>
      </c>
      <c r="C79" s="13">
        <v>10</v>
      </c>
      <c r="D79" s="12">
        <v>0.1</v>
      </c>
      <c r="E79" s="12">
        <v>4.2</v>
      </c>
      <c r="F79" s="12">
        <v>0.1</v>
      </c>
      <c r="G79" s="13">
        <v>66</v>
      </c>
      <c r="H79" s="14">
        <v>0</v>
      </c>
      <c r="I79" s="14">
        <v>0</v>
      </c>
      <c r="J79" s="14">
        <v>0.05</v>
      </c>
      <c r="K79" s="14">
        <v>0.1</v>
      </c>
      <c r="L79" s="14">
        <v>2</v>
      </c>
      <c r="M79" s="14">
        <v>3</v>
      </c>
      <c r="N79" s="14">
        <v>0</v>
      </c>
      <c r="O79" s="14">
        <v>0</v>
      </c>
    </row>
    <row r="80" spans="1:15" ht="33" customHeight="1" thickBot="1" x14ac:dyDescent="0.3">
      <c r="A80" s="11"/>
      <c r="B80" s="55" t="s">
        <v>19</v>
      </c>
      <c r="C80" s="11">
        <f>SUM(C73:C79)+155</f>
        <v>565</v>
      </c>
      <c r="D80" s="12">
        <f t="shared" ref="D80:O80" si="5">SUM(D73:D79)</f>
        <v>19.335000000000001</v>
      </c>
      <c r="E80" s="12">
        <f t="shared" si="5"/>
        <v>19.824999999999999</v>
      </c>
      <c r="F80" s="12">
        <f t="shared" si="5"/>
        <v>81.3</v>
      </c>
      <c r="G80" s="13">
        <f t="shared" si="5"/>
        <v>613.47</v>
      </c>
      <c r="H80" s="14">
        <f t="shared" si="5"/>
        <v>0.30200000000000005</v>
      </c>
      <c r="I80" s="14">
        <f t="shared" si="5"/>
        <v>14.175000000000001</v>
      </c>
      <c r="J80" s="14">
        <f t="shared" si="5"/>
        <v>0.16320000000000001</v>
      </c>
      <c r="K80" s="14">
        <f t="shared" si="5"/>
        <v>2.4449999999999998</v>
      </c>
      <c r="L80" s="14">
        <f t="shared" si="5"/>
        <v>274.22000000000003</v>
      </c>
      <c r="M80" s="14">
        <f t="shared" si="5"/>
        <v>386.92</v>
      </c>
      <c r="N80" s="14">
        <f t="shared" si="5"/>
        <v>60.08</v>
      </c>
      <c r="O80" s="14">
        <f t="shared" si="5"/>
        <v>2.9899999999999998</v>
      </c>
    </row>
    <row r="81" spans="1:15" ht="22.5" x14ac:dyDescent="0.25">
      <c r="A81" s="59" t="s">
        <v>57</v>
      </c>
      <c r="B81" s="60"/>
      <c r="C81" s="60"/>
      <c r="D81" s="25"/>
      <c r="E81" s="25"/>
      <c r="F81" s="25"/>
      <c r="G81" s="26"/>
      <c r="H81" s="27"/>
      <c r="I81" s="27"/>
      <c r="J81" s="27"/>
      <c r="K81" s="27"/>
      <c r="L81" s="27"/>
      <c r="M81" s="27"/>
      <c r="N81" s="27"/>
      <c r="O81" s="28"/>
    </row>
    <row r="82" spans="1:15" ht="23.25" thickBot="1" x14ac:dyDescent="0.3">
      <c r="A82" s="61" t="s">
        <v>23</v>
      </c>
      <c r="B82" s="62"/>
      <c r="C82" s="62"/>
      <c r="D82" s="29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2"/>
    </row>
    <row r="83" spans="1:15" ht="90.75" thickBot="1" x14ac:dyDescent="0.3">
      <c r="A83" s="63" t="s">
        <v>11</v>
      </c>
      <c r="B83" s="63" t="s">
        <v>12</v>
      </c>
      <c r="C83" s="63" t="s">
        <v>13</v>
      </c>
      <c r="D83" s="65" t="s">
        <v>14</v>
      </c>
      <c r="E83" s="65"/>
      <c r="F83" s="65"/>
      <c r="G83" s="41" t="s">
        <v>15</v>
      </c>
      <c r="H83" s="58" t="s">
        <v>0</v>
      </c>
      <c r="I83" s="58"/>
      <c r="J83" s="58"/>
      <c r="K83" s="58"/>
      <c r="L83" s="58" t="s">
        <v>16</v>
      </c>
      <c r="M83" s="58"/>
      <c r="N83" s="58"/>
      <c r="O83" s="58"/>
    </row>
    <row r="84" spans="1:15" ht="23.25" thickBot="1" x14ac:dyDescent="0.3">
      <c r="A84" s="64"/>
      <c r="B84" s="64"/>
      <c r="C84" s="64"/>
      <c r="D84" s="56" t="s">
        <v>1</v>
      </c>
      <c r="E84" s="56" t="s">
        <v>2</v>
      </c>
      <c r="F84" s="56" t="s">
        <v>3</v>
      </c>
      <c r="G84" s="33" t="s">
        <v>17</v>
      </c>
      <c r="H84" s="34" t="s">
        <v>18</v>
      </c>
      <c r="I84" s="34" t="s">
        <v>4</v>
      </c>
      <c r="J84" s="34" t="s">
        <v>5</v>
      </c>
      <c r="K84" s="34" t="s">
        <v>6</v>
      </c>
      <c r="L84" s="34" t="s">
        <v>7</v>
      </c>
      <c r="M84" s="34" t="s">
        <v>8</v>
      </c>
      <c r="N84" s="34" t="s">
        <v>9</v>
      </c>
      <c r="O84" s="35" t="s">
        <v>10</v>
      </c>
    </row>
    <row r="85" spans="1:15" ht="23.25" thickBot="1" x14ac:dyDescent="0.3">
      <c r="A85" s="33">
        <v>1</v>
      </c>
      <c r="B85" s="33">
        <v>2</v>
      </c>
      <c r="C85" s="33">
        <v>3</v>
      </c>
      <c r="D85" s="33">
        <v>4</v>
      </c>
      <c r="E85" s="33">
        <v>5</v>
      </c>
      <c r="F85" s="33">
        <v>6</v>
      </c>
      <c r="G85" s="33">
        <v>7</v>
      </c>
      <c r="H85" s="33">
        <v>8</v>
      </c>
      <c r="I85" s="33">
        <v>9</v>
      </c>
      <c r="J85" s="33">
        <v>10</v>
      </c>
      <c r="K85" s="33">
        <v>11</v>
      </c>
      <c r="L85" s="33">
        <v>12</v>
      </c>
      <c r="M85" s="33">
        <v>13</v>
      </c>
      <c r="N85" s="33">
        <v>14</v>
      </c>
      <c r="O85" s="33">
        <v>15</v>
      </c>
    </row>
    <row r="86" spans="1:15" s="22" customFormat="1" ht="33" customHeight="1" thickBot="1" x14ac:dyDescent="0.3">
      <c r="A86" s="11" t="s">
        <v>34</v>
      </c>
      <c r="B86" s="11" t="s">
        <v>67</v>
      </c>
      <c r="C86" s="11">
        <v>90</v>
      </c>
      <c r="D86" s="12">
        <v>8.6999999999999993</v>
      </c>
      <c r="E86" s="12">
        <v>0.9</v>
      </c>
      <c r="F86" s="12">
        <v>0.6</v>
      </c>
      <c r="G86" s="13">
        <v>69</v>
      </c>
      <c r="H86" s="14">
        <v>0.04</v>
      </c>
      <c r="I86" s="14">
        <v>0.41</v>
      </c>
      <c r="J86" s="14">
        <v>0.02</v>
      </c>
      <c r="K86" s="14">
        <v>0.24</v>
      </c>
      <c r="L86" s="14">
        <v>156</v>
      </c>
      <c r="M86" s="14">
        <v>224.71</v>
      </c>
      <c r="N86" s="14">
        <v>24</v>
      </c>
      <c r="O86" s="14">
        <v>0.51</v>
      </c>
    </row>
    <row r="87" spans="1:15" s="23" customFormat="1" ht="33" customHeight="1" thickBot="1" x14ac:dyDescent="0.3">
      <c r="A87" s="11" t="s">
        <v>33</v>
      </c>
      <c r="B87" s="11" t="s">
        <v>36</v>
      </c>
      <c r="C87" s="11" t="s">
        <v>37</v>
      </c>
      <c r="D87" s="12">
        <v>2.8</v>
      </c>
      <c r="E87" s="12">
        <v>7.3</v>
      </c>
      <c r="F87" s="12">
        <v>29</v>
      </c>
      <c r="G87" s="13">
        <v>144</v>
      </c>
      <c r="H87" s="14">
        <v>0.03</v>
      </c>
      <c r="I87" s="14">
        <v>6.49</v>
      </c>
      <c r="J87" s="14">
        <v>0.05</v>
      </c>
      <c r="K87" s="14">
        <v>0.33</v>
      </c>
      <c r="L87" s="14">
        <v>41.22</v>
      </c>
      <c r="M87" s="14">
        <v>95.02</v>
      </c>
      <c r="N87" s="14">
        <v>10.33</v>
      </c>
      <c r="O87" s="14">
        <v>1.17</v>
      </c>
    </row>
    <row r="88" spans="1:15" s="15" customFormat="1" ht="33" customHeight="1" thickBot="1" x14ac:dyDescent="0.3">
      <c r="A88" s="11" t="s">
        <v>32</v>
      </c>
      <c r="B88" s="11" t="s">
        <v>29</v>
      </c>
      <c r="C88" s="13">
        <v>200</v>
      </c>
      <c r="D88" s="12">
        <v>1.5</v>
      </c>
      <c r="E88" s="12">
        <v>1.6</v>
      </c>
      <c r="F88" s="12">
        <v>22.3</v>
      </c>
      <c r="G88" s="13">
        <v>109</v>
      </c>
      <c r="H88" s="14">
        <v>0.02</v>
      </c>
      <c r="I88" s="14">
        <v>0.65</v>
      </c>
      <c r="J88" s="14">
        <v>0.01</v>
      </c>
      <c r="K88" s="14">
        <v>0</v>
      </c>
      <c r="L88" s="14">
        <v>67.349999999999994</v>
      </c>
      <c r="M88" s="14">
        <v>45</v>
      </c>
      <c r="N88" s="14">
        <v>8.5</v>
      </c>
      <c r="O88" s="14">
        <v>0.11</v>
      </c>
    </row>
    <row r="89" spans="1:15" s="15" customFormat="1" ht="33" customHeight="1" thickBot="1" x14ac:dyDescent="0.3">
      <c r="A89" s="11" t="s">
        <v>27</v>
      </c>
      <c r="B89" s="11" t="s">
        <v>68</v>
      </c>
      <c r="C89" s="13">
        <v>50</v>
      </c>
      <c r="D89" s="12">
        <v>3.7</v>
      </c>
      <c r="E89" s="12">
        <v>2.1</v>
      </c>
      <c r="F89" s="12">
        <v>16.5</v>
      </c>
      <c r="G89" s="13">
        <v>135</v>
      </c>
      <c r="H89" s="14">
        <v>0.11</v>
      </c>
      <c r="I89" s="14">
        <v>7.2</v>
      </c>
      <c r="J89" s="14">
        <v>0.03</v>
      </c>
      <c r="K89" s="14">
        <v>0.25</v>
      </c>
      <c r="L89" s="14">
        <v>7.5</v>
      </c>
      <c r="M89" s="14">
        <v>152.19999999999999</v>
      </c>
      <c r="N89" s="14">
        <v>19.5</v>
      </c>
      <c r="O89" s="14">
        <v>0.5</v>
      </c>
    </row>
    <row r="90" spans="1:15" s="15" customFormat="1" ht="33" customHeight="1" thickBot="1" x14ac:dyDescent="0.3">
      <c r="A90" s="11" t="s">
        <v>28</v>
      </c>
      <c r="B90" s="11" t="s">
        <v>31</v>
      </c>
      <c r="C90" s="13">
        <v>35</v>
      </c>
      <c r="D90" s="12">
        <v>2.2999999999999998</v>
      </c>
      <c r="E90" s="12">
        <v>0.3</v>
      </c>
      <c r="F90" s="12">
        <v>14.8</v>
      </c>
      <c r="G90" s="13">
        <v>71.400000000000006</v>
      </c>
      <c r="H90" s="14">
        <v>0.1</v>
      </c>
      <c r="I90" s="14">
        <v>0</v>
      </c>
      <c r="J90" s="14">
        <v>0</v>
      </c>
      <c r="K90" s="14">
        <v>0.8</v>
      </c>
      <c r="L90" s="14">
        <v>6.3</v>
      </c>
      <c r="M90" s="14">
        <v>30.5</v>
      </c>
      <c r="N90" s="14">
        <v>6.3</v>
      </c>
      <c r="O90" s="14">
        <v>1.2</v>
      </c>
    </row>
    <row r="91" spans="1:15" s="24" customFormat="1" ht="33" customHeight="1" thickBot="1" x14ac:dyDescent="0.3">
      <c r="A91" s="11" t="s">
        <v>78</v>
      </c>
      <c r="B91" s="11" t="s">
        <v>87</v>
      </c>
      <c r="C91" s="13">
        <v>100</v>
      </c>
      <c r="D91" s="12">
        <v>0.2</v>
      </c>
      <c r="E91" s="12">
        <v>2.4</v>
      </c>
      <c r="F91" s="12">
        <v>0.5</v>
      </c>
      <c r="G91" s="13">
        <v>24</v>
      </c>
      <c r="H91" s="14">
        <v>3.9E-2</v>
      </c>
      <c r="I91" s="14">
        <v>0.3</v>
      </c>
      <c r="J91" s="14">
        <v>0</v>
      </c>
      <c r="K91" s="14">
        <v>0.1</v>
      </c>
      <c r="L91" s="14">
        <v>0.05</v>
      </c>
      <c r="M91" s="14">
        <v>12.5</v>
      </c>
      <c r="N91" s="14">
        <v>0.1</v>
      </c>
      <c r="O91" s="14">
        <v>0.01</v>
      </c>
    </row>
    <row r="92" spans="1:15" s="15" customFormat="1" ht="33" customHeight="1" thickBot="1" x14ac:dyDescent="0.3">
      <c r="A92" s="11" t="s">
        <v>27</v>
      </c>
      <c r="B92" s="11" t="s">
        <v>30</v>
      </c>
      <c r="C92" s="13">
        <v>10</v>
      </c>
      <c r="D92" s="12">
        <v>0.1</v>
      </c>
      <c r="E92" s="12">
        <v>4.2</v>
      </c>
      <c r="F92" s="12">
        <v>0.1</v>
      </c>
      <c r="G92" s="13">
        <v>66</v>
      </c>
      <c r="H92" s="14">
        <v>0</v>
      </c>
      <c r="I92" s="14">
        <v>0</v>
      </c>
      <c r="J92" s="14">
        <v>0.05</v>
      </c>
      <c r="K92" s="14">
        <v>0.1</v>
      </c>
      <c r="L92" s="14">
        <v>2</v>
      </c>
      <c r="M92" s="14">
        <v>3</v>
      </c>
      <c r="N92" s="14">
        <v>0</v>
      </c>
      <c r="O92" s="14">
        <v>0</v>
      </c>
    </row>
    <row r="93" spans="1:15" ht="33" customHeight="1" thickBot="1" x14ac:dyDescent="0.3">
      <c r="A93" s="11"/>
      <c r="B93" s="55" t="s">
        <v>19</v>
      </c>
      <c r="C93" s="11">
        <f>SUM(C86:C92)+157</f>
        <v>642</v>
      </c>
      <c r="D93" s="12">
        <f t="shared" ref="D93:O93" si="6">SUM(D86:D92)</f>
        <v>19.3</v>
      </c>
      <c r="E93" s="12">
        <f>SUM(E86:E92)</f>
        <v>18.8</v>
      </c>
      <c r="F93" s="12">
        <f t="shared" si="6"/>
        <v>83.8</v>
      </c>
      <c r="G93" s="13">
        <f t="shared" si="6"/>
        <v>618.4</v>
      </c>
      <c r="H93" s="14">
        <f t="shared" si="6"/>
        <v>0.33900000000000002</v>
      </c>
      <c r="I93" s="14">
        <f t="shared" si="6"/>
        <v>15.05</v>
      </c>
      <c r="J93" s="14">
        <f t="shared" si="6"/>
        <v>0.16</v>
      </c>
      <c r="K93" s="14">
        <f t="shared" si="6"/>
        <v>1.8200000000000003</v>
      </c>
      <c r="L93" s="14">
        <f>SUM(L86:L92)</f>
        <v>280.42</v>
      </c>
      <c r="M93" s="14">
        <v>412</v>
      </c>
      <c r="N93" s="14">
        <f t="shared" si="6"/>
        <v>68.72999999999999</v>
      </c>
      <c r="O93" s="14">
        <f t="shared" si="6"/>
        <v>3.5</v>
      </c>
    </row>
    <row r="94" spans="1:15" ht="22.5" x14ac:dyDescent="0.25">
      <c r="A94" s="59" t="s">
        <v>57</v>
      </c>
      <c r="B94" s="60"/>
      <c r="C94" s="60"/>
      <c r="D94" s="25"/>
      <c r="E94" s="25"/>
      <c r="F94" s="25"/>
      <c r="G94" s="26"/>
      <c r="H94" s="27"/>
      <c r="I94" s="27"/>
      <c r="J94" s="27"/>
      <c r="K94" s="27"/>
      <c r="L94" s="27"/>
      <c r="M94" s="27"/>
      <c r="N94" s="27"/>
      <c r="O94" s="28"/>
    </row>
    <row r="95" spans="1:15" ht="23.25" thickBot="1" x14ac:dyDescent="0.3">
      <c r="A95" s="61" t="s">
        <v>24</v>
      </c>
      <c r="B95" s="62"/>
      <c r="C95" s="62"/>
      <c r="D95" s="29"/>
      <c r="E95" s="29"/>
      <c r="F95" s="29"/>
      <c r="G95" s="30"/>
      <c r="H95" s="31"/>
      <c r="I95" s="31"/>
      <c r="J95" s="31"/>
      <c r="K95" s="31"/>
      <c r="L95" s="31"/>
      <c r="M95" s="31"/>
      <c r="N95" s="31"/>
      <c r="O95" s="32"/>
    </row>
    <row r="96" spans="1:15" ht="90.75" thickBot="1" x14ac:dyDescent="0.3">
      <c r="A96" s="63" t="s">
        <v>11</v>
      </c>
      <c r="B96" s="63" t="s">
        <v>12</v>
      </c>
      <c r="C96" s="63" t="s">
        <v>13</v>
      </c>
      <c r="D96" s="65" t="s">
        <v>14</v>
      </c>
      <c r="E96" s="65"/>
      <c r="F96" s="65"/>
      <c r="G96" s="41" t="s">
        <v>15</v>
      </c>
      <c r="H96" s="58" t="s">
        <v>0</v>
      </c>
      <c r="I96" s="58"/>
      <c r="J96" s="58"/>
      <c r="K96" s="58"/>
      <c r="L96" s="58" t="s">
        <v>16</v>
      </c>
      <c r="M96" s="58"/>
      <c r="N96" s="58"/>
      <c r="O96" s="58"/>
    </row>
    <row r="97" spans="1:15" ht="23.25" thickBot="1" x14ac:dyDescent="0.3">
      <c r="A97" s="64"/>
      <c r="B97" s="64"/>
      <c r="C97" s="64"/>
      <c r="D97" s="56" t="s">
        <v>1</v>
      </c>
      <c r="E97" s="56" t="s">
        <v>2</v>
      </c>
      <c r="F97" s="56" t="s">
        <v>3</v>
      </c>
      <c r="G97" s="33" t="s">
        <v>17</v>
      </c>
      <c r="H97" s="34" t="s">
        <v>18</v>
      </c>
      <c r="I97" s="34" t="s">
        <v>4</v>
      </c>
      <c r="J97" s="34" t="s">
        <v>5</v>
      </c>
      <c r="K97" s="34" t="s">
        <v>6</v>
      </c>
      <c r="L97" s="34" t="s">
        <v>7</v>
      </c>
      <c r="M97" s="34" t="s">
        <v>8</v>
      </c>
      <c r="N97" s="34" t="s">
        <v>9</v>
      </c>
      <c r="O97" s="35" t="s">
        <v>10</v>
      </c>
    </row>
    <row r="98" spans="1:15" ht="23.25" thickBot="1" x14ac:dyDescent="0.3">
      <c r="A98" s="33">
        <v>1</v>
      </c>
      <c r="B98" s="33">
        <v>2</v>
      </c>
      <c r="C98" s="33">
        <v>3</v>
      </c>
      <c r="D98" s="33">
        <v>4</v>
      </c>
      <c r="E98" s="33">
        <v>5</v>
      </c>
      <c r="F98" s="33">
        <v>6</v>
      </c>
      <c r="G98" s="33">
        <v>7</v>
      </c>
      <c r="H98" s="33">
        <v>8</v>
      </c>
      <c r="I98" s="33">
        <v>9</v>
      </c>
      <c r="J98" s="33">
        <v>10</v>
      </c>
      <c r="K98" s="33">
        <v>11</v>
      </c>
      <c r="L98" s="33">
        <v>12</v>
      </c>
      <c r="M98" s="33">
        <v>13</v>
      </c>
      <c r="N98" s="33">
        <v>14</v>
      </c>
      <c r="O98" s="33">
        <v>15</v>
      </c>
    </row>
    <row r="99" spans="1:15" s="16" customFormat="1" ht="33" customHeight="1" thickBot="1" x14ac:dyDescent="0.3">
      <c r="A99" s="11" t="s">
        <v>46</v>
      </c>
      <c r="B99" s="11" t="s">
        <v>44</v>
      </c>
      <c r="C99" s="11">
        <v>90</v>
      </c>
      <c r="D99" s="12">
        <v>11.21</v>
      </c>
      <c r="E99" s="12">
        <v>8.35</v>
      </c>
      <c r="F99" s="12">
        <v>0.06</v>
      </c>
      <c r="G99" s="13">
        <v>190</v>
      </c>
      <c r="H99" s="14">
        <v>0.04</v>
      </c>
      <c r="I99" s="14">
        <v>0</v>
      </c>
      <c r="J99" s="14">
        <v>0.01</v>
      </c>
      <c r="K99" s="14">
        <v>0.35</v>
      </c>
      <c r="L99" s="14">
        <v>143</v>
      </c>
      <c r="M99" s="14">
        <v>192</v>
      </c>
      <c r="N99" s="14">
        <v>27.2</v>
      </c>
      <c r="O99" s="14">
        <v>1.02</v>
      </c>
    </row>
    <row r="100" spans="1:15" s="23" customFormat="1" ht="33" customHeight="1" thickBot="1" x14ac:dyDescent="0.3">
      <c r="A100" s="11" t="s">
        <v>64</v>
      </c>
      <c r="B100" s="11" t="s">
        <v>65</v>
      </c>
      <c r="C100" s="11" t="s">
        <v>48</v>
      </c>
      <c r="D100" s="12">
        <v>4.4000000000000004</v>
      </c>
      <c r="E100" s="12">
        <v>3.2</v>
      </c>
      <c r="F100" s="12">
        <v>38</v>
      </c>
      <c r="G100" s="13">
        <v>142</v>
      </c>
      <c r="H100" s="14">
        <v>0.12</v>
      </c>
      <c r="I100" s="14">
        <v>0</v>
      </c>
      <c r="J100" s="14">
        <v>0.04</v>
      </c>
      <c r="K100" s="14">
        <v>0.40699999999999997</v>
      </c>
      <c r="L100" s="14">
        <v>58.6</v>
      </c>
      <c r="M100" s="14">
        <v>157.30000000000001</v>
      </c>
      <c r="N100" s="14">
        <v>4.2</v>
      </c>
      <c r="O100" s="14">
        <v>0.2</v>
      </c>
    </row>
    <row r="101" spans="1:15" s="15" customFormat="1" ht="33" customHeight="1" thickBot="1" x14ac:dyDescent="0.3">
      <c r="A101" s="11" t="s">
        <v>28</v>
      </c>
      <c r="B101" s="11" t="s">
        <v>31</v>
      </c>
      <c r="C101" s="13">
        <v>35</v>
      </c>
      <c r="D101" s="12">
        <v>2.2999999999999998</v>
      </c>
      <c r="E101" s="12">
        <v>0.3</v>
      </c>
      <c r="F101" s="12">
        <v>14.8</v>
      </c>
      <c r="G101" s="13">
        <v>71.400000000000006</v>
      </c>
      <c r="H101" s="14">
        <v>0.1</v>
      </c>
      <c r="I101" s="14">
        <v>0</v>
      </c>
      <c r="J101" s="14">
        <v>0</v>
      </c>
      <c r="K101" s="14">
        <v>0.8</v>
      </c>
      <c r="L101" s="14">
        <v>6.3</v>
      </c>
      <c r="M101" s="14">
        <v>30.5</v>
      </c>
      <c r="N101" s="14">
        <v>6.3</v>
      </c>
      <c r="O101" s="14">
        <v>1.2</v>
      </c>
    </row>
    <row r="102" spans="1:15" s="23" customFormat="1" ht="33" customHeight="1" thickBot="1" x14ac:dyDescent="0.3">
      <c r="A102" s="11" t="s">
        <v>27</v>
      </c>
      <c r="B102" s="11" t="s">
        <v>66</v>
      </c>
      <c r="C102" s="11">
        <v>60</v>
      </c>
      <c r="D102" s="12">
        <v>0.8</v>
      </c>
      <c r="E102" s="12">
        <v>0.1</v>
      </c>
      <c r="F102" s="12">
        <v>2.5</v>
      </c>
      <c r="G102" s="13">
        <v>14</v>
      </c>
      <c r="H102" s="14">
        <v>0.03</v>
      </c>
      <c r="I102" s="14">
        <v>12.5</v>
      </c>
      <c r="J102" s="14">
        <v>0.05</v>
      </c>
      <c r="K102" s="14">
        <v>0.1</v>
      </c>
      <c r="L102" s="14">
        <v>59.6</v>
      </c>
      <c r="M102" s="14">
        <v>13</v>
      </c>
      <c r="N102" s="14">
        <v>14</v>
      </c>
      <c r="O102" s="14">
        <v>0.52</v>
      </c>
    </row>
    <row r="103" spans="1:15" s="15" customFormat="1" ht="33" customHeight="1" thickBot="1" x14ac:dyDescent="0.3">
      <c r="A103" s="11" t="s">
        <v>39</v>
      </c>
      <c r="B103" s="11" t="s">
        <v>38</v>
      </c>
      <c r="C103" s="11">
        <v>200</v>
      </c>
      <c r="D103" s="12">
        <v>0.15</v>
      </c>
      <c r="E103" s="12">
        <v>0.03</v>
      </c>
      <c r="F103" s="12">
        <v>14.84</v>
      </c>
      <c r="G103" s="13">
        <v>106</v>
      </c>
      <c r="H103" s="14">
        <v>0</v>
      </c>
      <c r="I103" s="14">
        <v>1.1499999999999999</v>
      </c>
      <c r="J103" s="14">
        <v>0</v>
      </c>
      <c r="K103" s="14">
        <v>0.6</v>
      </c>
      <c r="L103" s="14">
        <v>0.39</v>
      </c>
      <c r="M103" s="14">
        <v>9.1999999999999993</v>
      </c>
      <c r="N103" s="14">
        <v>10.8</v>
      </c>
      <c r="O103" s="14">
        <v>3.0000000000000001E-3</v>
      </c>
    </row>
    <row r="104" spans="1:15" s="15" customFormat="1" ht="33" customHeight="1" thickBot="1" x14ac:dyDescent="0.3">
      <c r="A104" s="11" t="s">
        <v>27</v>
      </c>
      <c r="B104" s="11" t="s">
        <v>30</v>
      </c>
      <c r="C104" s="13">
        <v>10</v>
      </c>
      <c r="D104" s="12">
        <v>0.1</v>
      </c>
      <c r="E104" s="12">
        <v>4.2</v>
      </c>
      <c r="F104" s="12">
        <v>0.1</v>
      </c>
      <c r="G104" s="13">
        <v>66</v>
      </c>
      <c r="H104" s="14">
        <v>0</v>
      </c>
      <c r="I104" s="14">
        <v>0</v>
      </c>
      <c r="J104" s="14">
        <v>0.05</v>
      </c>
      <c r="K104" s="14">
        <v>0.1</v>
      </c>
      <c r="L104" s="14">
        <v>2</v>
      </c>
      <c r="M104" s="14">
        <v>3</v>
      </c>
      <c r="N104" s="14">
        <v>0</v>
      </c>
      <c r="O104" s="14">
        <v>0</v>
      </c>
    </row>
    <row r="105" spans="1:15" ht="33" customHeight="1" thickBot="1" x14ac:dyDescent="0.3">
      <c r="A105" s="11"/>
      <c r="B105" s="55" t="s">
        <v>19</v>
      </c>
      <c r="C105" s="11">
        <f>SUM(C99:C104)+155</f>
        <v>550</v>
      </c>
      <c r="D105" s="12">
        <f t="shared" ref="D105:O105" si="7">SUM(D99:D104)</f>
        <v>18.96</v>
      </c>
      <c r="E105" s="12">
        <f t="shared" si="7"/>
        <v>16.18</v>
      </c>
      <c r="F105" s="12">
        <f t="shared" si="7"/>
        <v>70.3</v>
      </c>
      <c r="G105" s="13">
        <f t="shared" si="7"/>
        <v>589.4</v>
      </c>
      <c r="H105" s="14">
        <f t="shared" si="7"/>
        <v>0.29000000000000004</v>
      </c>
      <c r="I105" s="14">
        <f t="shared" si="7"/>
        <v>13.65</v>
      </c>
      <c r="J105" s="14">
        <f t="shared" si="7"/>
        <v>0.15000000000000002</v>
      </c>
      <c r="K105" s="14">
        <f t="shared" si="7"/>
        <v>2.3570000000000002</v>
      </c>
      <c r="L105" s="14">
        <f t="shared" si="7"/>
        <v>269.89</v>
      </c>
      <c r="M105" s="14">
        <f t="shared" si="7"/>
        <v>405</v>
      </c>
      <c r="N105" s="14">
        <f t="shared" si="7"/>
        <v>62.5</v>
      </c>
      <c r="O105" s="14">
        <f t="shared" si="7"/>
        <v>2.9430000000000001</v>
      </c>
    </row>
    <row r="106" spans="1:15" ht="22.5" x14ac:dyDescent="0.25">
      <c r="A106" s="59" t="s">
        <v>57</v>
      </c>
      <c r="B106" s="60"/>
      <c r="C106" s="60"/>
      <c r="D106" s="25"/>
      <c r="E106" s="25"/>
      <c r="F106" s="25"/>
      <c r="G106" s="26"/>
      <c r="H106" s="27"/>
      <c r="I106" s="27"/>
      <c r="J106" s="27"/>
      <c r="K106" s="27"/>
      <c r="L106" s="27"/>
      <c r="M106" s="27"/>
      <c r="N106" s="27"/>
      <c r="O106" s="28"/>
    </row>
    <row r="107" spans="1:15" ht="23.25" thickBot="1" x14ac:dyDescent="0.3">
      <c r="A107" s="61" t="s">
        <v>25</v>
      </c>
      <c r="B107" s="62"/>
      <c r="C107" s="62"/>
      <c r="D107" s="29"/>
      <c r="E107" s="29"/>
      <c r="F107" s="29"/>
      <c r="G107" s="30"/>
      <c r="H107" s="31"/>
      <c r="I107" s="31"/>
      <c r="J107" s="31"/>
      <c r="K107" s="31"/>
      <c r="L107" s="31"/>
      <c r="M107" s="31"/>
      <c r="N107" s="31"/>
      <c r="O107" s="32"/>
    </row>
    <row r="108" spans="1:15" ht="90.75" thickBot="1" x14ac:dyDescent="0.3">
      <c r="A108" s="63" t="s">
        <v>11</v>
      </c>
      <c r="B108" s="63" t="s">
        <v>12</v>
      </c>
      <c r="C108" s="63" t="s">
        <v>13</v>
      </c>
      <c r="D108" s="65" t="s">
        <v>14</v>
      </c>
      <c r="E108" s="65"/>
      <c r="F108" s="65"/>
      <c r="G108" s="41" t="s">
        <v>15</v>
      </c>
      <c r="H108" s="58" t="s">
        <v>0</v>
      </c>
      <c r="I108" s="58"/>
      <c r="J108" s="58"/>
      <c r="K108" s="58"/>
      <c r="L108" s="58" t="s">
        <v>16</v>
      </c>
      <c r="M108" s="58"/>
      <c r="N108" s="58"/>
      <c r="O108" s="58"/>
    </row>
    <row r="109" spans="1:15" ht="23.25" thickBot="1" x14ac:dyDescent="0.3">
      <c r="A109" s="64"/>
      <c r="B109" s="64"/>
      <c r="C109" s="64"/>
      <c r="D109" s="56" t="s">
        <v>1</v>
      </c>
      <c r="E109" s="56" t="s">
        <v>2</v>
      </c>
      <c r="F109" s="56" t="s">
        <v>3</v>
      </c>
      <c r="G109" s="33" t="s">
        <v>17</v>
      </c>
      <c r="H109" s="34" t="s">
        <v>18</v>
      </c>
      <c r="I109" s="34" t="s">
        <v>4</v>
      </c>
      <c r="J109" s="34" t="s">
        <v>5</v>
      </c>
      <c r="K109" s="34" t="s">
        <v>6</v>
      </c>
      <c r="L109" s="34" t="s">
        <v>7</v>
      </c>
      <c r="M109" s="34" t="s">
        <v>8</v>
      </c>
      <c r="N109" s="34" t="s">
        <v>9</v>
      </c>
      <c r="O109" s="35" t="s">
        <v>10</v>
      </c>
    </row>
    <row r="110" spans="1:15" ht="23.25" thickBot="1" x14ac:dyDescent="0.3">
      <c r="A110" s="33">
        <v>1</v>
      </c>
      <c r="B110" s="33">
        <v>2</v>
      </c>
      <c r="C110" s="33">
        <v>3</v>
      </c>
      <c r="D110" s="33">
        <v>4</v>
      </c>
      <c r="E110" s="33">
        <v>5</v>
      </c>
      <c r="F110" s="33">
        <v>6</v>
      </c>
      <c r="G110" s="33">
        <v>7</v>
      </c>
      <c r="H110" s="33">
        <v>8</v>
      </c>
      <c r="I110" s="33">
        <v>9</v>
      </c>
      <c r="J110" s="33">
        <v>10</v>
      </c>
      <c r="K110" s="33">
        <v>11</v>
      </c>
      <c r="L110" s="33">
        <v>12</v>
      </c>
      <c r="M110" s="33">
        <v>13</v>
      </c>
      <c r="N110" s="33">
        <v>14</v>
      </c>
      <c r="O110" s="33">
        <v>15</v>
      </c>
    </row>
    <row r="111" spans="1:15" s="21" customFormat="1" ht="33" customHeight="1" thickBot="1" x14ac:dyDescent="0.3">
      <c r="A111" s="11" t="s">
        <v>42</v>
      </c>
      <c r="B111" s="11" t="s">
        <v>74</v>
      </c>
      <c r="C111" s="11" t="s">
        <v>70</v>
      </c>
      <c r="D111" s="12">
        <v>6</v>
      </c>
      <c r="E111" s="12">
        <v>4.2</v>
      </c>
      <c r="F111" s="12">
        <v>31</v>
      </c>
      <c r="G111" s="13">
        <v>154</v>
      </c>
      <c r="H111" s="14">
        <v>0.08</v>
      </c>
      <c r="I111" s="14">
        <v>12.8</v>
      </c>
      <c r="J111" s="14">
        <v>0.03</v>
      </c>
      <c r="K111" s="14">
        <v>1.1000000000000001</v>
      </c>
      <c r="L111" s="14">
        <v>54.36</v>
      </c>
      <c r="M111" s="14">
        <v>119.02</v>
      </c>
      <c r="N111" s="14">
        <v>19.899999999999999</v>
      </c>
      <c r="O111" s="14">
        <v>0.42</v>
      </c>
    </row>
    <row r="112" spans="1:15" s="15" customFormat="1" ht="33" customHeight="1" thickBot="1" x14ac:dyDescent="0.3">
      <c r="A112" s="11" t="s">
        <v>62</v>
      </c>
      <c r="B112" s="11" t="s">
        <v>40</v>
      </c>
      <c r="C112" s="17">
        <v>200</v>
      </c>
      <c r="D112" s="42">
        <v>3.87</v>
      </c>
      <c r="E112" s="42">
        <v>3.8</v>
      </c>
      <c r="F112" s="42">
        <v>25.07</v>
      </c>
      <c r="G112" s="43">
        <v>145</v>
      </c>
      <c r="H112" s="44">
        <v>0.04</v>
      </c>
      <c r="I112" s="44">
        <v>1.3</v>
      </c>
      <c r="J112" s="44">
        <v>0.03</v>
      </c>
      <c r="K112" s="44">
        <v>0.01</v>
      </c>
      <c r="L112" s="44">
        <v>54.7</v>
      </c>
      <c r="M112" s="44">
        <v>116.2</v>
      </c>
      <c r="N112" s="44">
        <v>12.1</v>
      </c>
      <c r="O112" s="44">
        <v>1.04</v>
      </c>
    </row>
    <row r="113" spans="1:15" s="15" customFormat="1" ht="33" customHeight="1" thickBot="1" x14ac:dyDescent="0.3">
      <c r="A113" s="11" t="s">
        <v>60</v>
      </c>
      <c r="B113" s="11" t="s">
        <v>41</v>
      </c>
      <c r="C113" s="11">
        <v>15</v>
      </c>
      <c r="D113" s="12">
        <v>3.48</v>
      </c>
      <c r="E113" s="12">
        <v>3.4249999999999998</v>
      </c>
      <c r="F113" s="12">
        <v>0</v>
      </c>
      <c r="G113" s="13">
        <v>54.6</v>
      </c>
      <c r="H113" s="14">
        <v>6.0000000000000001E-3</v>
      </c>
      <c r="I113" s="14">
        <v>0.105</v>
      </c>
      <c r="J113" s="14">
        <v>4.3200000000000002E-2</v>
      </c>
      <c r="K113" s="14">
        <v>7.4999999999999997E-2</v>
      </c>
      <c r="L113" s="14">
        <v>132</v>
      </c>
      <c r="M113" s="14">
        <v>75</v>
      </c>
      <c r="N113" s="14">
        <v>5.25</v>
      </c>
      <c r="O113" s="14">
        <v>0.15</v>
      </c>
    </row>
    <row r="114" spans="1:15" s="15" customFormat="1" ht="33" customHeight="1" thickBot="1" x14ac:dyDescent="0.3">
      <c r="A114" s="11" t="s">
        <v>27</v>
      </c>
      <c r="B114" s="11" t="s">
        <v>30</v>
      </c>
      <c r="C114" s="13">
        <v>10</v>
      </c>
      <c r="D114" s="12">
        <v>0.1</v>
      </c>
      <c r="E114" s="12">
        <v>4.2</v>
      </c>
      <c r="F114" s="12">
        <v>0.1</v>
      </c>
      <c r="G114" s="13">
        <v>66</v>
      </c>
      <c r="H114" s="14">
        <v>0</v>
      </c>
      <c r="I114" s="14">
        <v>0</v>
      </c>
      <c r="J114" s="14">
        <v>0.05</v>
      </c>
      <c r="K114" s="14">
        <v>0.1</v>
      </c>
      <c r="L114" s="14">
        <v>2</v>
      </c>
      <c r="M114" s="14">
        <v>3</v>
      </c>
      <c r="N114" s="14">
        <v>0</v>
      </c>
      <c r="O114" s="14">
        <v>0</v>
      </c>
    </row>
    <row r="115" spans="1:15" s="15" customFormat="1" ht="33" customHeight="1" thickBot="1" x14ac:dyDescent="0.3">
      <c r="A115" s="11" t="s">
        <v>28</v>
      </c>
      <c r="B115" s="11" t="s">
        <v>31</v>
      </c>
      <c r="C115" s="13">
        <v>35</v>
      </c>
      <c r="D115" s="12">
        <v>2.2999999999999998</v>
      </c>
      <c r="E115" s="12">
        <v>0.3</v>
      </c>
      <c r="F115" s="12">
        <v>14.8</v>
      </c>
      <c r="G115" s="13">
        <v>71.400000000000006</v>
      </c>
      <c r="H115" s="14">
        <v>0.1</v>
      </c>
      <c r="I115" s="14">
        <v>0</v>
      </c>
      <c r="J115" s="14">
        <v>0</v>
      </c>
      <c r="K115" s="14">
        <v>0.8</v>
      </c>
      <c r="L115" s="14">
        <v>6.3</v>
      </c>
      <c r="M115" s="14">
        <v>30.5</v>
      </c>
      <c r="N115" s="14">
        <v>6.3</v>
      </c>
      <c r="O115" s="14">
        <v>1.2</v>
      </c>
    </row>
    <row r="116" spans="1:15" s="24" customFormat="1" ht="33" customHeight="1" thickBot="1" x14ac:dyDescent="0.3">
      <c r="A116" s="11" t="s">
        <v>82</v>
      </c>
      <c r="B116" s="11" t="s">
        <v>83</v>
      </c>
      <c r="C116" s="54" t="s">
        <v>84</v>
      </c>
      <c r="D116" s="12">
        <v>0.2</v>
      </c>
      <c r="E116" s="12">
        <v>0.1</v>
      </c>
      <c r="F116" s="12">
        <v>5.5</v>
      </c>
      <c r="G116" s="13">
        <v>32.299999999999997</v>
      </c>
      <c r="H116" s="14">
        <v>0.01</v>
      </c>
      <c r="I116" s="14">
        <v>0.01</v>
      </c>
      <c r="J116" s="14">
        <v>0.01</v>
      </c>
      <c r="K116" s="14">
        <v>0.05</v>
      </c>
      <c r="L116" s="14">
        <v>4</v>
      </c>
      <c r="M116" s="14">
        <v>3.1</v>
      </c>
      <c r="N116" s="14">
        <v>0.5</v>
      </c>
      <c r="O116" s="14">
        <v>0.01</v>
      </c>
    </row>
    <row r="117" spans="1:15" s="15" customFormat="1" ht="33" customHeight="1" thickBot="1" x14ac:dyDescent="0.3">
      <c r="A117" s="11" t="s">
        <v>27</v>
      </c>
      <c r="B117" s="11" t="s">
        <v>54</v>
      </c>
      <c r="C117" s="11">
        <v>125</v>
      </c>
      <c r="D117" s="12">
        <v>3.3</v>
      </c>
      <c r="E117" s="12">
        <v>2.5</v>
      </c>
      <c r="F117" s="12">
        <v>4.4000000000000004</v>
      </c>
      <c r="G117" s="13">
        <v>85</v>
      </c>
      <c r="H117" s="14">
        <v>0.05</v>
      </c>
      <c r="I117" s="14">
        <v>0.75</v>
      </c>
      <c r="J117" s="14">
        <v>0.02</v>
      </c>
      <c r="K117" s="14">
        <v>8.7999999999999995E-2</v>
      </c>
      <c r="L117" s="14">
        <v>21.5</v>
      </c>
      <c r="M117" s="14">
        <v>1.75</v>
      </c>
      <c r="N117" s="14">
        <v>12.75</v>
      </c>
      <c r="O117" s="14">
        <v>0.125</v>
      </c>
    </row>
    <row r="118" spans="1:15" ht="33" customHeight="1" thickBot="1" x14ac:dyDescent="0.3">
      <c r="A118" s="11"/>
      <c r="B118" s="55" t="s">
        <v>19</v>
      </c>
      <c r="C118" s="11">
        <f>SUM(C111:C117)+210+90</f>
        <v>685</v>
      </c>
      <c r="D118" s="12">
        <f>SUM(D111:D117)</f>
        <v>19.25</v>
      </c>
      <c r="E118" s="12">
        <f>SUM(E111:E117)</f>
        <v>18.525000000000002</v>
      </c>
      <c r="F118" s="12">
        <f t="shared" ref="F118:O118" si="8">SUM(F111:F117)</f>
        <v>80.87</v>
      </c>
      <c r="G118" s="13">
        <f>SUM(G111:G117)</f>
        <v>608.29999999999995</v>
      </c>
      <c r="H118" s="14">
        <f t="shared" si="8"/>
        <v>0.28600000000000003</v>
      </c>
      <c r="I118" s="14">
        <f t="shared" si="8"/>
        <v>14.965000000000002</v>
      </c>
      <c r="J118" s="14">
        <f t="shared" si="8"/>
        <v>0.1832</v>
      </c>
      <c r="K118" s="14">
        <f t="shared" si="8"/>
        <v>2.2229999999999999</v>
      </c>
      <c r="L118" s="14">
        <f t="shared" si="8"/>
        <v>274.86</v>
      </c>
      <c r="M118" s="14">
        <f t="shared" si="8"/>
        <v>348.57000000000005</v>
      </c>
      <c r="N118" s="14">
        <f t="shared" si="8"/>
        <v>56.8</v>
      </c>
      <c r="O118" s="14">
        <f t="shared" si="8"/>
        <v>2.9449999999999994</v>
      </c>
    </row>
    <row r="119" spans="1:15" ht="22.5" x14ac:dyDescent="0.25">
      <c r="A119" s="59" t="s">
        <v>57</v>
      </c>
      <c r="B119" s="60"/>
      <c r="C119" s="60"/>
      <c r="D119" s="25"/>
      <c r="E119" s="25"/>
      <c r="F119" s="25"/>
      <c r="G119" s="26"/>
      <c r="H119" s="27"/>
      <c r="I119" s="27"/>
      <c r="J119" s="27"/>
      <c r="K119" s="27"/>
      <c r="L119" s="27"/>
      <c r="M119" s="27"/>
      <c r="N119" s="27"/>
      <c r="O119" s="28"/>
    </row>
    <row r="120" spans="1:15" ht="23.25" thickBot="1" x14ac:dyDescent="0.3">
      <c r="A120" s="61" t="s">
        <v>26</v>
      </c>
      <c r="B120" s="62"/>
      <c r="C120" s="62"/>
      <c r="D120" s="29"/>
      <c r="E120" s="29"/>
      <c r="F120" s="29"/>
      <c r="G120" s="30"/>
      <c r="H120" s="31"/>
      <c r="I120" s="31"/>
      <c r="J120" s="31"/>
      <c r="K120" s="31"/>
      <c r="L120" s="31"/>
      <c r="M120" s="31"/>
      <c r="N120" s="31"/>
      <c r="O120" s="32"/>
    </row>
    <row r="121" spans="1:15" ht="90.75" thickBot="1" x14ac:dyDescent="0.3">
      <c r="A121" s="63" t="s">
        <v>11</v>
      </c>
      <c r="B121" s="63" t="s">
        <v>12</v>
      </c>
      <c r="C121" s="63" t="s">
        <v>13</v>
      </c>
      <c r="D121" s="65" t="s">
        <v>14</v>
      </c>
      <c r="E121" s="65"/>
      <c r="F121" s="65"/>
      <c r="G121" s="41" t="s">
        <v>15</v>
      </c>
      <c r="H121" s="58" t="s">
        <v>0</v>
      </c>
      <c r="I121" s="58"/>
      <c r="J121" s="58"/>
      <c r="K121" s="58"/>
      <c r="L121" s="58" t="s">
        <v>16</v>
      </c>
      <c r="M121" s="58"/>
      <c r="N121" s="58"/>
      <c r="O121" s="58"/>
    </row>
    <row r="122" spans="1:15" ht="23.25" thickBot="1" x14ac:dyDescent="0.3">
      <c r="A122" s="64"/>
      <c r="B122" s="64"/>
      <c r="C122" s="64"/>
      <c r="D122" s="56" t="s">
        <v>1</v>
      </c>
      <c r="E122" s="56" t="s">
        <v>2</v>
      </c>
      <c r="F122" s="56" t="s">
        <v>3</v>
      </c>
      <c r="G122" s="33" t="s">
        <v>17</v>
      </c>
      <c r="H122" s="34" t="s">
        <v>18</v>
      </c>
      <c r="I122" s="34" t="s">
        <v>4</v>
      </c>
      <c r="J122" s="34" t="s">
        <v>5</v>
      </c>
      <c r="K122" s="34" t="s">
        <v>6</v>
      </c>
      <c r="L122" s="34" t="s">
        <v>7</v>
      </c>
      <c r="M122" s="34" t="s">
        <v>8</v>
      </c>
      <c r="N122" s="34" t="s">
        <v>9</v>
      </c>
      <c r="O122" s="35" t="s">
        <v>10</v>
      </c>
    </row>
    <row r="123" spans="1:15" ht="23.25" thickBot="1" x14ac:dyDescent="0.3">
      <c r="A123" s="33">
        <v>1</v>
      </c>
      <c r="B123" s="33">
        <v>2</v>
      </c>
      <c r="C123" s="33">
        <v>3</v>
      </c>
      <c r="D123" s="33">
        <v>4</v>
      </c>
      <c r="E123" s="33">
        <v>5</v>
      </c>
      <c r="F123" s="33">
        <v>6</v>
      </c>
      <c r="G123" s="33">
        <v>7</v>
      </c>
      <c r="H123" s="33">
        <v>8</v>
      </c>
      <c r="I123" s="33">
        <v>9</v>
      </c>
      <c r="J123" s="33">
        <v>10</v>
      </c>
      <c r="K123" s="33">
        <v>11</v>
      </c>
      <c r="L123" s="33">
        <v>12</v>
      </c>
      <c r="M123" s="33">
        <v>13</v>
      </c>
      <c r="N123" s="33">
        <v>14</v>
      </c>
      <c r="O123" s="33">
        <v>15</v>
      </c>
    </row>
    <row r="124" spans="1:15" s="16" customFormat="1" ht="33" customHeight="1" thickBot="1" x14ac:dyDescent="0.3">
      <c r="A124" s="11" t="s">
        <v>63</v>
      </c>
      <c r="B124" s="11" t="s">
        <v>73</v>
      </c>
      <c r="C124" s="11">
        <v>90</v>
      </c>
      <c r="D124" s="12">
        <v>12.8</v>
      </c>
      <c r="E124" s="12">
        <v>7.5</v>
      </c>
      <c r="F124" s="12">
        <v>16.3</v>
      </c>
      <c r="G124" s="13">
        <v>234.9</v>
      </c>
      <c r="H124" s="14">
        <v>0.14399999999999999</v>
      </c>
      <c r="I124" s="14">
        <v>5.7</v>
      </c>
      <c r="J124" s="14">
        <v>0.02</v>
      </c>
      <c r="K124" s="14">
        <v>0.38500000000000001</v>
      </c>
      <c r="L124" s="14">
        <v>199.23</v>
      </c>
      <c r="M124" s="14">
        <v>199.24</v>
      </c>
      <c r="N124" s="14">
        <v>24.45</v>
      </c>
      <c r="O124" s="14">
        <v>0.03</v>
      </c>
    </row>
    <row r="125" spans="1:15" s="15" customFormat="1" ht="33" customHeight="1" thickBot="1" x14ac:dyDescent="0.3">
      <c r="A125" s="11" t="s">
        <v>33</v>
      </c>
      <c r="B125" s="11" t="s">
        <v>36</v>
      </c>
      <c r="C125" s="11" t="s">
        <v>37</v>
      </c>
      <c r="D125" s="12">
        <v>2.8</v>
      </c>
      <c r="E125" s="12">
        <v>7.3</v>
      </c>
      <c r="F125" s="12">
        <v>29</v>
      </c>
      <c r="G125" s="13">
        <v>144</v>
      </c>
      <c r="H125" s="14">
        <v>0.03</v>
      </c>
      <c r="I125" s="14">
        <v>6.49</v>
      </c>
      <c r="J125" s="14">
        <v>0.05</v>
      </c>
      <c r="K125" s="14">
        <v>0.33</v>
      </c>
      <c r="L125" s="14">
        <v>41.22</v>
      </c>
      <c r="M125" s="14">
        <v>95.02</v>
      </c>
      <c r="N125" s="14">
        <v>10.33</v>
      </c>
      <c r="O125" s="14">
        <v>1.17</v>
      </c>
    </row>
    <row r="126" spans="1:15" s="24" customFormat="1" ht="33" customHeight="1" thickBot="1" x14ac:dyDescent="0.3">
      <c r="A126" s="11" t="s">
        <v>80</v>
      </c>
      <c r="B126" s="11" t="s">
        <v>79</v>
      </c>
      <c r="C126" s="11">
        <v>200</v>
      </c>
      <c r="D126" s="12">
        <v>0.1</v>
      </c>
      <c r="E126" s="12">
        <v>0</v>
      </c>
      <c r="F126" s="12">
        <v>13.8</v>
      </c>
      <c r="G126" s="13">
        <v>54</v>
      </c>
      <c r="H126" s="14">
        <v>0</v>
      </c>
      <c r="I126" s="14">
        <v>1.1200000000000001</v>
      </c>
      <c r="J126" s="14">
        <v>0</v>
      </c>
      <c r="K126" s="14">
        <v>0.45</v>
      </c>
      <c r="L126" s="14">
        <v>2.86</v>
      </c>
      <c r="M126" s="14">
        <v>16.48</v>
      </c>
      <c r="N126" s="14">
        <v>10.8</v>
      </c>
      <c r="O126" s="14">
        <v>0.08</v>
      </c>
    </row>
    <row r="127" spans="1:15" s="15" customFormat="1" ht="33" customHeight="1" thickBot="1" x14ac:dyDescent="0.3">
      <c r="A127" s="11" t="s">
        <v>27</v>
      </c>
      <c r="B127" s="11" t="s">
        <v>61</v>
      </c>
      <c r="C127" s="11">
        <v>25</v>
      </c>
      <c r="D127" s="12">
        <v>1.1000000000000001</v>
      </c>
      <c r="E127" s="12">
        <v>0.2</v>
      </c>
      <c r="F127" s="12">
        <v>1.6</v>
      </c>
      <c r="G127" s="13">
        <v>17</v>
      </c>
      <c r="H127" s="14">
        <v>2.7E-2</v>
      </c>
      <c r="I127" s="14">
        <v>1.05</v>
      </c>
      <c r="J127" s="14">
        <v>0.03</v>
      </c>
      <c r="K127" s="14">
        <v>9.5000000000000001E-2</v>
      </c>
      <c r="L127" s="14">
        <v>5.75</v>
      </c>
      <c r="M127" s="14">
        <v>5.66</v>
      </c>
      <c r="N127" s="14">
        <v>4.5</v>
      </c>
      <c r="O127" s="14">
        <v>0.29499999999999998</v>
      </c>
    </row>
    <row r="128" spans="1:15" s="15" customFormat="1" ht="33" customHeight="1" thickBot="1" x14ac:dyDescent="0.3">
      <c r="A128" s="11" t="s">
        <v>28</v>
      </c>
      <c r="B128" s="11" t="s">
        <v>31</v>
      </c>
      <c r="C128" s="13">
        <v>35</v>
      </c>
      <c r="D128" s="12">
        <v>2.2999999999999998</v>
      </c>
      <c r="E128" s="12">
        <v>0.3</v>
      </c>
      <c r="F128" s="12">
        <v>14.8</v>
      </c>
      <c r="G128" s="13">
        <v>71.400000000000006</v>
      </c>
      <c r="H128" s="14">
        <v>0.1</v>
      </c>
      <c r="I128" s="14">
        <v>0</v>
      </c>
      <c r="J128" s="14">
        <v>0</v>
      </c>
      <c r="K128" s="14">
        <v>0.8</v>
      </c>
      <c r="L128" s="14">
        <v>6.3</v>
      </c>
      <c r="M128" s="14">
        <v>30.5</v>
      </c>
      <c r="N128" s="14">
        <v>6.3</v>
      </c>
      <c r="O128" s="14">
        <v>1.2</v>
      </c>
    </row>
    <row r="129" spans="1:15" s="15" customFormat="1" ht="33" customHeight="1" thickBot="1" x14ac:dyDescent="0.3">
      <c r="A129" s="17" t="s">
        <v>27</v>
      </c>
      <c r="B129" s="17" t="s">
        <v>30</v>
      </c>
      <c r="C129" s="13">
        <v>10</v>
      </c>
      <c r="D129" s="12">
        <v>0.1</v>
      </c>
      <c r="E129" s="12">
        <v>4.2</v>
      </c>
      <c r="F129" s="12">
        <v>0.1</v>
      </c>
      <c r="G129" s="13">
        <v>66</v>
      </c>
      <c r="H129" s="14">
        <v>0</v>
      </c>
      <c r="I129" s="14">
        <v>0</v>
      </c>
      <c r="J129" s="14">
        <v>0.05</v>
      </c>
      <c r="K129" s="14">
        <v>0.1</v>
      </c>
      <c r="L129" s="14">
        <v>2</v>
      </c>
      <c r="M129" s="14">
        <v>3</v>
      </c>
      <c r="N129" s="14">
        <v>0</v>
      </c>
      <c r="O129" s="14">
        <v>0</v>
      </c>
    </row>
    <row r="130" spans="1:15" ht="33" customHeight="1" thickBot="1" x14ac:dyDescent="0.3">
      <c r="A130" s="11"/>
      <c r="B130" s="55" t="s">
        <v>19</v>
      </c>
      <c r="C130" s="11">
        <f>SUM(C124:C129)+157</f>
        <v>517</v>
      </c>
      <c r="D130" s="12">
        <f>SUM(D124:D129)</f>
        <v>19.200000000000003</v>
      </c>
      <c r="E130" s="12">
        <f t="shared" ref="E130:O130" si="9">SUM(E124:E129)</f>
        <v>19.5</v>
      </c>
      <c r="F130" s="12">
        <f t="shared" si="9"/>
        <v>75.599999999999994</v>
      </c>
      <c r="G130" s="13">
        <f t="shared" si="9"/>
        <v>587.29999999999995</v>
      </c>
      <c r="H130" s="14">
        <f t="shared" si="9"/>
        <v>0.30099999999999999</v>
      </c>
      <c r="I130" s="14">
        <f t="shared" si="9"/>
        <v>14.360000000000003</v>
      </c>
      <c r="J130" s="14">
        <f t="shared" si="9"/>
        <v>0.15000000000000002</v>
      </c>
      <c r="K130" s="14">
        <f t="shared" si="9"/>
        <v>2.16</v>
      </c>
      <c r="L130" s="14">
        <f t="shared" si="9"/>
        <v>257.36</v>
      </c>
      <c r="M130" s="14">
        <f t="shared" si="9"/>
        <v>349.90000000000003</v>
      </c>
      <c r="N130" s="14">
        <f t="shared" si="9"/>
        <v>56.379999999999995</v>
      </c>
      <c r="O130" s="14">
        <f t="shared" si="9"/>
        <v>2.7749999999999999</v>
      </c>
    </row>
    <row r="131" spans="1:15" x14ac:dyDescent="0.25">
      <c r="A131" s="7"/>
      <c r="B131" s="7"/>
      <c r="C131" s="7"/>
      <c r="D131" s="8"/>
      <c r="E131" s="8"/>
      <c r="F131" s="8"/>
      <c r="G131" s="9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5">
      <c r="A132" s="7"/>
      <c r="B132" s="7"/>
    </row>
    <row r="133" spans="1:15" ht="26.25" customHeight="1" x14ac:dyDescent="0.25">
      <c r="A133" s="1"/>
    </row>
    <row r="134" spans="1:15" ht="27.75" x14ac:dyDescent="0.25">
      <c r="A134" s="1"/>
      <c r="C134" s="71" t="s">
        <v>56</v>
      </c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</row>
    <row r="135" spans="1:15" x14ac:dyDescent="0.25">
      <c r="A135" s="1"/>
    </row>
    <row r="136" spans="1:15" x14ac:dyDescent="0.25">
      <c r="A136" s="1"/>
    </row>
  </sheetData>
  <mergeCells count="84">
    <mergeCell ref="A106:C106"/>
    <mergeCell ref="A107:C107"/>
    <mergeCell ref="A108:A109"/>
    <mergeCell ref="D108:F108"/>
    <mergeCell ref="H108:K108"/>
    <mergeCell ref="L108:O108"/>
    <mergeCell ref="A119:C119"/>
    <mergeCell ref="A120:C120"/>
    <mergeCell ref="L121:O121"/>
    <mergeCell ref="C134:O134"/>
    <mergeCell ref="A121:A122"/>
    <mergeCell ref="B121:B122"/>
    <mergeCell ref="C121:C122"/>
    <mergeCell ref="D121:F121"/>
    <mergeCell ref="H121:K121"/>
    <mergeCell ref="B108:B109"/>
    <mergeCell ref="C108:C109"/>
    <mergeCell ref="L83:O83"/>
    <mergeCell ref="A94:C94"/>
    <mergeCell ref="A95:C95"/>
    <mergeCell ref="A96:A97"/>
    <mergeCell ref="B96:B97"/>
    <mergeCell ref="C96:C97"/>
    <mergeCell ref="D96:F96"/>
    <mergeCell ref="H96:K96"/>
    <mergeCell ref="L96:O96"/>
    <mergeCell ref="A83:A84"/>
    <mergeCell ref="B83:B84"/>
    <mergeCell ref="C83:C84"/>
    <mergeCell ref="D83:F83"/>
    <mergeCell ref="H83:K83"/>
    <mergeCell ref="D70:F70"/>
    <mergeCell ref="H70:K70"/>
    <mergeCell ref="L70:O70"/>
    <mergeCell ref="A81:C81"/>
    <mergeCell ref="A82:C82"/>
    <mergeCell ref="A68:C68"/>
    <mergeCell ref="A69:C69"/>
    <mergeCell ref="A70:A71"/>
    <mergeCell ref="B70:B71"/>
    <mergeCell ref="C70:C71"/>
    <mergeCell ref="A4:O4"/>
    <mergeCell ref="D19:F19"/>
    <mergeCell ref="H19:K19"/>
    <mergeCell ref="L19:O19"/>
    <mergeCell ref="A5:C5"/>
    <mergeCell ref="A6:C6"/>
    <mergeCell ref="C7:C8"/>
    <mergeCell ref="B7:B8"/>
    <mergeCell ref="A7:A8"/>
    <mergeCell ref="H7:K7"/>
    <mergeCell ref="L7:O7"/>
    <mergeCell ref="D7:F7"/>
    <mergeCell ref="A17:C17"/>
    <mergeCell ref="A18:C18"/>
    <mergeCell ref="A19:A20"/>
    <mergeCell ref="B19:B20"/>
    <mergeCell ref="C19:C20"/>
    <mergeCell ref="A30:C30"/>
    <mergeCell ref="A31:C31"/>
    <mergeCell ref="A32:A33"/>
    <mergeCell ref="B32:B33"/>
    <mergeCell ref="C32:C33"/>
    <mergeCell ref="C44:C45"/>
    <mergeCell ref="D44:F44"/>
    <mergeCell ref="H44:K44"/>
    <mergeCell ref="L44:O44"/>
    <mergeCell ref="D32:F32"/>
    <mergeCell ref="H2:O2"/>
    <mergeCell ref="H1:O1"/>
    <mergeCell ref="H57:K57"/>
    <mergeCell ref="L57:O57"/>
    <mergeCell ref="A55:C55"/>
    <mergeCell ref="A56:C56"/>
    <mergeCell ref="A57:A58"/>
    <mergeCell ref="B57:B58"/>
    <mergeCell ref="C57:C58"/>
    <mergeCell ref="D57:F57"/>
    <mergeCell ref="H32:K32"/>
    <mergeCell ref="L32:O32"/>
    <mergeCell ref="A42:C42"/>
    <mergeCell ref="A43:C43"/>
    <mergeCell ref="A44:A45"/>
    <mergeCell ref="B44:B45"/>
  </mergeCells>
  <pageMargins left="0.19685039370078741" right="0.19685039370078741" top="0.19685039370078741" bottom="0.19685039370078741" header="0" footer="0"/>
  <pageSetup paperSize="9" scale="55" orientation="landscape" horizontalDpi="180" verticalDpi="180" r:id="rId1"/>
  <rowBreaks count="4" manualBreakCount="4">
    <brk id="29" max="14" man="1"/>
    <brk id="54" max="14" man="1"/>
    <brk id="80" max="14" man="1"/>
    <brk id="10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2024-10-28T17:27:05Z</dcterms:modified>
</cp:coreProperties>
</file>